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15" windowWidth="15480" windowHeight="11085" tabRatio="775" firstSheet="8" activeTab="10"/>
  </bookViews>
  <sheets>
    <sheet name="MLEKO IN MLEČNI IZDELKI" sheetId="1" r:id="rId1"/>
    <sheet name="MESO IN MESNI IZDELKI" sheetId="2" r:id="rId2"/>
    <sheet name="RIBE" sheetId="3" r:id="rId3"/>
    <sheet name="KOKOŠJA JAJCA" sheetId="4" r:id="rId4"/>
    <sheet name="SVEŽA ZELENJAVA, SADJE, SUHO, ." sheetId="8" r:id="rId5"/>
    <sheet name="ZAM. IN KON. ZEL. IN SADJE" sheetId="16" r:id="rId6"/>
    <sheet name="SADNI SOKOVI IN SADNE PIJAČE" sheetId="7" r:id="rId7"/>
    <sheet name="ZAMRZNJENI IZDELKI IZ TESTA" sheetId="15" r:id="rId8"/>
    <sheet name="ŽITA, MLEVSKI IZDELKI,TESTENIN" sheetId="5" r:id="rId9"/>
    <sheet name="KRUH IN PEKOVSKO PECIVO ..." sheetId="14" r:id="rId10"/>
    <sheet name="SPLOŠNO PREHRAMBENO BLAGO" sheetId="10" r:id="rId11"/>
    <sheet name="Sheet1" sheetId="17" r:id="rId12"/>
  </sheets>
  <calcPr calcId="145621"/>
</workbook>
</file>

<file path=xl/calcChain.xml><?xml version="1.0" encoding="utf-8"?>
<calcChain xmlns="http://schemas.openxmlformats.org/spreadsheetml/2006/main">
  <c r="I26" i="7" l="1"/>
  <c r="H26" i="7"/>
  <c r="G26" i="7"/>
  <c r="G40" i="16" l="1"/>
  <c r="H40" i="16" s="1"/>
  <c r="I40" i="16" l="1"/>
  <c r="H44" i="14"/>
  <c r="G44" i="14"/>
  <c r="I44" i="14" l="1"/>
  <c r="G142" i="8"/>
  <c r="H142" i="8" s="1"/>
  <c r="I142" i="8" s="1"/>
  <c r="G141" i="8"/>
  <c r="H141" i="8" s="1"/>
  <c r="I141" i="8" l="1"/>
  <c r="G125" i="10"/>
  <c r="H125" i="10" s="1"/>
  <c r="I125" i="10" s="1"/>
  <c r="G126" i="10"/>
  <c r="H126" i="10" s="1"/>
  <c r="I126" i="10" s="1"/>
  <c r="G127" i="10"/>
  <c r="H127" i="10" s="1"/>
  <c r="I127" i="10" s="1"/>
  <c r="G128" i="10"/>
  <c r="H128" i="10" s="1"/>
  <c r="I128" i="10" s="1"/>
  <c r="G129" i="10"/>
  <c r="H129" i="10" s="1"/>
  <c r="I129" i="10" s="1"/>
  <c r="G130" i="10"/>
  <c r="H130" i="10" s="1"/>
  <c r="I130" i="10" s="1"/>
  <c r="G131" i="10"/>
  <c r="H131" i="10" s="1"/>
  <c r="I131" i="10" s="1"/>
  <c r="G132" i="10"/>
  <c r="H132" i="10" s="1"/>
  <c r="I132" i="10" s="1"/>
  <c r="G133" i="10"/>
  <c r="H133" i="10" s="1"/>
  <c r="I133" i="10" s="1"/>
  <c r="G134" i="10"/>
  <c r="H134" i="10" s="1"/>
  <c r="I134" i="10" s="1"/>
  <c r="G135" i="10"/>
  <c r="H135" i="10" s="1"/>
  <c r="I135" i="10" s="1"/>
  <c r="G136" i="10"/>
  <c r="H136" i="10" s="1"/>
  <c r="I136" i="10" s="1"/>
  <c r="G137" i="10"/>
  <c r="H137" i="10" s="1"/>
  <c r="I137" i="10" s="1"/>
  <c r="G138" i="10"/>
  <c r="H138" i="10" s="1"/>
  <c r="I138" i="10" s="1"/>
  <c r="G139" i="10"/>
  <c r="H139" i="10" s="1"/>
  <c r="I139" i="10" s="1"/>
  <c r="G140" i="10"/>
  <c r="H140" i="10" s="1"/>
  <c r="I140" i="10" s="1"/>
  <c r="G141" i="10"/>
  <c r="H141" i="10" s="1"/>
  <c r="I141" i="10" s="1"/>
  <c r="G142" i="10"/>
  <c r="H142" i="10" s="1"/>
  <c r="I142" i="10" s="1"/>
  <c r="G143" i="10"/>
  <c r="H143" i="10" s="1"/>
  <c r="I143" i="10" s="1"/>
  <c r="G71" i="10"/>
  <c r="H71" i="10" s="1"/>
  <c r="I71" i="10" s="1"/>
  <c r="G69" i="10"/>
  <c r="G70" i="10"/>
  <c r="H70" i="10" s="1"/>
  <c r="G72" i="10"/>
  <c r="G73" i="10"/>
  <c r="G74" i="10"/>
  <c r="G75" i="10"/>
  <c r="G76" i="10"/>
  <c r="H76" i="10" s="1"/>
  <c r="G77" i="10"/>
  <c r="H77" i="10" s="1"/>
  <c r="G78" i="10"/>
  <c r="G79" i="10"/>
  <c r="H79" i="10" s="1"/>
  <c r="G80" i="10"/>
  <c r="J144" i="10"/>
  <c r="K144" i="10"/>
  <c r="J122" i="10"/>
  <c r="J114" i="10"/>
  <c r="K114" i="10"/>
  <c r="J66" i="10"/>
  <c r="K66" i="10"/>
  <c r="J44" i="10"/>
  <c r="K44" i="10"/>
  <c r="J30" i="10"/>
  <c r="K30" i="10"/>
  <c r="J24" i="14"/>
  <c r="K24" i="14"/>
  <c r="J51" i="14"/>
  <c r="K51" i="14"/>
  <c r="J59" i="14"/>
  <c r="J66" i="14"/>
  <c r="K66" i="14"/>
  <c r="J81" i="14"/>
  <c r="K81" i="14"/>
  <c r="J86" i="14"/>
  <c r="K86" i="14"/>
  <c r="J93" i="14"/>
  <c r="K100" i="14"/>
  <c r="J100" i="14"/>
  <c r="K108" i="14"/>
  <c r="J108" i="14"/>
  <c r="J72" i="5"/>
  <c r="J24" i="5"/>
  <c r="K24" i="5"/>
  <c r="J75" i="5"/>
  <c r="J56" i="5"/>
  <c r="K56" i="5"/>
  <c r="J51" i="5"/>
  <c r="K51" i="5"/>
  <c r="J46" i="5"/>
  <c r="K46" i="5"/>
  <c r="J42" i="5"/>
  <c r="K42" i="5"/>
  <c r="K16" i="15"/>
  <c r="J16" i="15"/>
  <c r="K24" i="15"/>
  <c r="J24" i="15"/>
  <c r="K37" i="15"/>
  <c r="J37" i="15"/>
  <c r="K45" i="15"/>
  <c r="J45" i="15"/>
  <c r="K40" i="15"/>
  <c r="J40" i="15"/>
  <c r="K33" i="15"/>
  <c r="J33" i="15"/>
  <c r="K30" i="15"/>
  <c r="J30" i="15"/>
  <c r="K27" i="15"/>
  <c r="J27" i="15"/>
  <c r="K19" i="15"/>
  <c r="J19" i="15"/>
  <c r="K12" i="15"/>
  <c r="J12" i="15"/>
  <c r="K9" i="15"/>
  <c r="J9" i="15"/>
  <c r="J32" i="7"/>
  <c r="K29" i="7"/>
  <c r="J29" i="7"/>
  <c r="K26" i="7"/>
  <c r="J26" i="7"/>
  <c r="K57" i="16"/>
  <c r="J57" i="16"/>
  <c r="G56" i="16"/>
  <c r="H56" i="16" s="1"/>
  <c r="I56" i="16" s="1"/>
  <c r="J67" i="16"/>
  <c r="G66" i="16"/>
  <c r="H66" i="16" s="1"/>
  <c r="G65" i="16"/>
  <c r="H65" i="16" s="1"/>
  <c r="K63" i="16"/>
  <c r="J63" i="16"/>
  <c r="K22" i="16"/>
  <c r="J22" i="16"/>
  <c r="J67" i="1"/>
  <c r="J58" i="2"/>
  <c r="J87" i="8"/>
  <c r="J119" i="8"/>
  <c r="J99" i="8"/>
  <c r="J95" i="8"/>
  <c r="J91" i="8"/>
  <c r="K143" i="8"/>
  <c r="J143" i="8"/>
  <c r="G98" i="8"/>
  <c r="G97" i="8"/>
  <c r="G109" i="8"/>
  <c r="H109" i="8" s="1"/>
  <c r="I109" i="8" s="1"/>
  <c r="G94" i="8"/>
  <c r="G93" i="8"/>
  <c r="H80" i="10"/>
  <c r="H78" i="10"/>
  <c r="H72" i="10"/>
  <c r="H69" i="10"/>
  <c r="G103" i="8"/>
  <c r="H103" i="8" s="1"/>
  <c r="G99" i="8" l="1"/>
  <c r="I70" i="10"/>
  <c r="I72" i="10"/>
  <c r="I69" i="10"/>
  <c r="H75" i="10"/>
  <c r="I75" i="10" s="1"/>
  <c r="H73" i="10"/>
  <c r="I73" i="10" s="1"/>
  <c r="H74" i="10"/>
  <c r="I74" i="10" s="1"/>
  <c r="I65" i="16"/>
  <c r="I66" i="16"/>
  <c r="G67" i="16"/>
  <c r="H97" i="8"/>
  <c r="I97" i="8" s="1"/>
  <c r="H98" i="8"/>
  <c r="G95" i="8"/>
  <c r="H93" i="8"/>
  <c r="I93" i="8" s="1"/>
  <c r="H94" i="8"/>
  <c r="I103" i="8"/>
  <c r="H99" i="8" l="1"/>
  <c r="H95" i="8"/>
  <c r="H67" i="16"/>
  <c r="I67" i="16"/>
  <c r="I98" i="8"/>
  <c r="I99" i="8" s="1"/>
  <c r="I94" i="8"/>
  <c r="I95" i="8" s="1"/>
  <c r="J12" i="4" l="1"/>
  <c r="G11" i="4"/>
  <c r="H11" i="4" s="1"/>
  <c r="G85" i="8"/>
  <c r="H85" i="8" s="1"/>
  <c r="G67" i="8"/>
  <c r="H67" i="8" s="1"/>
  <c r="G20" i="8"/>
  <c r="H20" i="8" s="1"/>
  <c r="G35" i="14"/>
  <c r="H35" i="14" s="1"/>
  <c r="I35" i="14" s="1"/>
  <c r="G33" i="14"/>
  <c r="H33" i="14" s="1"/>
  <c r="G106" i="14"/>
  <c r="H106" i="14" s="1"/>
  <c r="G105" i="14"/>
  <c r="H105" i="14" s="1"/>
  <c r="G57" i="14"/>
  <c r="H57" i="14" s="1"/>
  <c r="G23" i="14"/>
  <c r="H23" i="14" s="1"/>
  <c r="H24" i="14" s="1"/>
  <c r="G69" i="5"/>
  <c r="H69" i="5" s="1"/>
  <c r="G124" i="10"/>
  <c r="H124" i="10" s="1"/>
  <c r="G74" i="5"/>
  <c r="H74" i="5" s="1"/>
  <c r="G54" i="5"/>
  <c r="H54" i="5" s="1"/>
  <c r="G71" i="5"/>
  <c r="H71" i="5" s="1"/>
  <c r="G70" i="5"/>
  <c r="H70" i="5" s="1"/>
  <c r="K9" i="4"/>
  <c r="J9" i="4"/>
  <c r="K25" i="3"/>
  <c r="J25" i="3"/>
  <c r="K19" i="3"/>
  <c r="J19" i="3"/>
  <c r="K15" i="3"/>
  <c r="J15" i="3"/>
  <c r="K54" i="1"/>
  <c r="J54" i="1"/>
  <c r="K51" i="2"/>
  <c r="J51" i="2"/>
  <c r="K45" i="2"/>
  <c r="J45" i="2"/>
  <c r="K32" i="2"/>
  <c r="J32" i="2"/>
  <c r="G12" i="1"/>
  <c r="H12" i="1" s="1"/>
  <c r="G10" i="2"/>
  <c r="H10" i="2" s="1"/>
  <c r="K49" i="1"/>
  <c r="J49" i="1"/>
  <c r="G57" i="10"/>
  <c r="H57" i="10" s="1"/>
  <c r="G64" i="10"/>
  <c r="H64" i="10" s="1"/>
  <c r="I64" i="10"/>
  <c r="G63" i="10"/>
  <c r="H63" i="10" s="1"/>
  <c r="G110" i="10"/>
  <c r="H110" i="10" s="1"/>
  <c r="G109" i="10"/>
  <c r="H109" i="10" s="1"/>
  <c r="G108" i="10"/>
  <c r="H108" i="10" s="1"/>
  <c r="G107" i="10"/>
  <c r="H107" i="10" s="1"/>
  <c r="G29" i="10"/>
  <c r="H29" i="10" s="1"/>
  <c r="G85" i="14"/>
  <c r="H85" i="14" s="1"/>
  <c r="G84" i="14"/>
  <c r="H84" i="14" s="1"/>
  <c r="G23" i="5"/>
  <c r="H23" i="5" s="1"/>
  <c r="G67" i="5"/>
  <c r="H67" i="5" s="1"/>
  <c r="G68" i="5"/>
  <c r="H68" i="5" s="1"/>
  <c r="G66" i="5"/>
  <c r="H66" i="5" s="1"/>
  <c r="G65" i="5"/>
  <c r="H65" i="5" s="1"/>
  <c r="G41" i="5"/>
  <c r="H41" i="5" s="1"/>
  <c r="G22" i="15"/>
  <c r="H22" i="15" s="1"/>
  <c r="G113" i="10"/>
  <c r="H113" i="10" s="1"/>
  <c r="G112" i="10"/>
  <c r="H112" i="10" s="1"/>
  <c r="G50" i="16"/>
  <c r="H50" i="16" s="1"/>
  <c r="G86" i="8"/>
  <c r="H86" i="8" s="1"/>
  <c r="G41" i="16"/>
  <c r="H41" i="16" s="1"/>
  <c r="G39" i="16"/>
  <c r="H39" i="16" s="1"/>
  <c r="G51" i="8"/>
  <c r="H51" i="8" s="1"/>
  <c r="G50" i="8"/>
  <c r="H50" i="8" s="1"/>
  <c r="G38" i="8"/>
  <c r="H38" i="8" s="1"/>
  <c r="G60" i="16"/>
  <c r="H60" i="16" s="1"/>
  <c r="I60" i="16" s="1"/>
  <c r="G61" i="16"/>
  <c r="H61" i="16" s="1"/>
  <c r="G62" i="16"/>
  <c r="H62" i="16" s="1"/>
  <c r="G134" i="8"/>
  <c r="H134" i="8" s="1"/>
  <c r="G117" i="8"/>
  <c r="H117" i="8" s="1"/>
  <c r="G136" i="8"/>
  <c r="H136" i="8" s="1"/>
  <c r="G135" i="8"/>
  <c r="H135" i="8" s="1"/>
  <c r="G133" i="8"/>
  <c r="H133" i="8" s="1"/>
  <c r="G132" i="8"/>
  <c r="H132" i="8" s="1"/>
  <c r="G131" i="8"/>
  <c r="H131" i="8" s="1"/>
  <c r="G14" i="16"/>
  <c r="H14" i="16" s="1"/>
  <c r="G10" i="8"/>
  <c r="H10" i="8" s="1"/>
  <c r="G84" i="8"/>
  <c r="H84" i="8" s="1"/>
  <c r="G115" i="8"/>
  <c r="H115" i="8" s="1"/>
  <c r="I115" i="8" s="1"/>
  <c r="G114" i="8"/>
  <c r="H114" i="8" s="1"/>
  <c r="G29" i="2"/>
  <c r="H29" i="2" s="1"/>
  <c r="I29" i="2"/>
  <c r="G28" i="2"/>
  <c r="H28" i="2" s="1"/>
  <c r="I28" i="2"/>
  <c r="G30" i="2"/>
  <c r="H30" i="2" s="1"/>
  <c r="I30" i="2"/>
  <c r="G27" i="2"/>
  <c r="H27" i="2" s="1"/>
  <c r="I27" i="2"/>
  <c r="G65" i="1"/>
  <c r="H65" i="1" s="1"/>
  <c r="G64" i="1"/>
  <c r="H64" i="1" s="1"/>
  <c r="G26" i="1"/>
  <c r="H26" i="1" s="1"/>
  <c r="G107" i="14"/>
  <c r="H107" i="14" s="1"/>
  <c r="G104" i="14"/>
  <c r="H104" i="14" s="1"/>
  <c r="G102" i="14"/>
  <c r="H102" i="14" s="1"/>
  <c r="G103" i="14"/>
  <c r="H103" i="14" s="1"/>
  <c r="G95" i="14"/>
  <c r="H95" i="14" s="1"/>
  <c r="G96" i="14"/>
  <c r="H96" i="14" s="1"/>
  <c r="G97" i="14"/>
  <c r="H97" i="14" s="1"/>
  <c r="G98" i="14"/>
  <c r="H98" i="14" s="1"/>
  <c r="I98" i="14"/>
  <c r="G99" i="14"/>
  <c r="H99" i="14" s="1"/>
  <c r="G70" i="14"/>
  <c r="H70" i="14" s="1"/>
  <c r="I70" i="14"/>
  <c r="G121" i="10"/>
  <c r="H121" i="10" s="1"/>
  <c r="G120" i="10"/>
  <c r="H120" i="10" s="1"/>
  <c r="G119" i="10"/>
  <c r="H119" i="10" s="1"/>
  <c r="G118" i="10"/>
  <c r="H118" i="10" s="1"/>
  <c r="G117" i="10"/>
  <c r="H117" i="10" s="1"/>
  <c r="G116" i="10"/>
  <c r="H116" i="10" s="1"/>
  <c r="G111" i="10"/>
  <c r="H111" i="10" s="1"/>
  <c r="G106" i="10"/>
  <c r="H106" i="10" s="1"/>
  <c r="G105" i="10"/>
  <c r="H105" i="10" s="1"/>
  <c r="G104" i="10"/>
  <c r="H104" i="10" s="1"/>
  <c r="G103" i="10"/>
  <c r="H103" i="10" s="1"/>
  <c r="G102" i="10"/>
  <c r="H102" i="10" s="1"/>
  <c r="G101" i="10"/>
  <c r="H101" i="10" s="1"/>
  <c r="G100" i="10"/>
  <c r="H100" i="10" s="1"/>
  <c r="G99" i="10"/>
  <c r="H99" i="10" s="1"/>
  <c r="G98" i="10"/>
  <c r="H98" i="10" s="1"/>
  <c r="G97" i="10"/>
  <c r="H97" i="10" s="1"/>
  <c r="G96" i="10"/>
  <c r="H96" i="10" s="1"/>
  <c r="G95" i="10"/>
  <c r="H95" i="10" s="1"/>
  <c r="G94" i="10"/>
  <c r="H94" i="10" s="1"/>
  <c r="G93" i="10"/>
  <c r="H93" i="10" s="1"/>
  <c r="G92" i="10"/>
  <c r="H92" i="10" s="1"/>
  <c r="G91" i="10"/>
  <c r="H91" i="10" s="1"/>
  <c r="G90" i="10"/>
  <c r="H90" i="10" s="1"/>
  <c r="G89" i="10"/>
  <c r="H89" i="10" s="1"/>
  <c r="G88" i="10"/>
  <c r="H88" i="10" s="1"/>
  <c r="G87" i="10"/>
  <c r="H87" i="10" s="1"/>
  <c r="G86" i="10"/>
  <c r="H86" i="10" s="1"/>
  <c r="G85" i="10"/>
  <c r="H85" i="10" s="1"/>
  <c r="G84" i="10"/>
  <c r="H84" i="10" s="1"/>
  <c r="G83" i="10"/>
  <c r="H83" i="10" s="1"/>
  <c r="G82" i="10"/>
  <c r="H82" i="10" s="1"/>
  <c r="G81" i="10"/>
  <c r="H81" i="10" s="1"/>
  <c r="I80" i="10"/>
  <c r="I78" i="10"/>
  <c r="I77" i="10"/>
  <c r="I76" i="10"/>
  <c r="G68" i="10"/>
  <c r="H68" i="10" s="1"/>
  <c r="G65" i="10"/>
  <c r="H65" i="10" s="1"/>
  <c r="G62" i="10"/>
  <c r="H62" i="10" s="1"/>
  <c r="G61" i="10"/>
  <c r="H61" i="10" s="1"/>
  <c r="G60" i="10"/>
  <c r="H60" i="10" s="1"/>
  <c r="G59" i="10"/>
  <c r="H59" i="10" s="1"/>
  <c r="G58" i="10"/>
  <c r="H58" i="10" s="1"/>
  <c r="G56" i="10"/>
  <c r="H56" i="10" s="1"/>
  <c r="G55" i="10"/>
  <c r="H55" i="10" s="1"/>
  <c r="G54" i="10"/>
  <c r="H54" i="10" s="1"/>
  <c r="G53" i="10"/>
  <c r="H53" i="10" s="1"/>
  <c r="G52" i="10"/>
  <c r="H52" i="10" s="1"/>
  <c r="G51" i="10"/>
  <c r="H51" i="10" s="1"/>
  <c r="G50" i="10"/>
  <c r="H50" i="10" s="1"/>
  <c r="G49" i="10"/>
  <c r="H49" i="10" s="1"/>
  <c r="G48" i="10"/>
  <c r="H48" i="10" s="1"/>
  <c r="G47" i="10"/>
  <c r="H47" i="10" s="1"/>
  <c r="G46" i="10"/>
  <c r="H46" i="10" s="1"/>
  <c r="G43" i="10"/>
  <c r="H43" i="10" s="1"/>
  <c r="G42" i="10"/>
  <c r="H42" i="10" s="1"/>
  <c r="G41" i="10"/>
  <c r="H41" i="10" s="1"/>
  <c r="G40" i="10"/>
  <c r="H40" i="10" s="1"/>
  <c r="G39" i="10"/>
  <c r="H39" i="10" s="1"/>
  <c r="G38" i="10"/>
  <c r="H38" i="10" s="1"/>
  <c r="G37" i="10"/>
  <c r="H37" i="10" s="1"/>
  <c r="G36" i="10"/>
  <c r="H36" i="10" s="1"/>
  <c r="G35" i="10"/>
  <c r="H35" i="10" s="1"/>
  <c r="G34" i="10"/>
  <c r="H34" i="10" s="1"/>
  <c r="G33" i="10"/>
  <c r="H33" i="10" s="1"/>
  <c r="G32" i="10"/>
  <c r="H32" i="10" s="1"/>
  <c r="G28" i="10"/>
  <c r="H28" i="10" s="1"/>
  <c r="G27" i="10"/>
  <c r="H27" i="10" s="1"/>
  <c r="G26" i="10"/>
  <c r="H26" i="10" s="1"/>
  <c r="G25" i="10"/>
  <c r="H25" i="10" s="1"/>
  <c r="G24" i="10"/>
  <c r="H24" i="10" s="1"/>
  <c r="G23" i="10"/>
  <c r="H23" i="10" s="1"/>
  <c r="G22" i="10"/>
  <c r="H22" i="10" s="1"/>
  <c r="G21" i="10"/>
  <c r="H21" i="10" s="1"/>
  <c r="G20" i="10"/>
  <c r="H20" i="10" s="1"/>
  <c r="G19" i="10"/>
  <c r="H19" i="10" s="1"/>
  <c r="G18" i="10"/>
  <c r="H18" i="10" s="1"/>
  <c r="G17" i="10"/>
  <c r="H17" i="10" s="1"/>
  <c r="H30" i="10" s="1"/>
  <c r="G16" i="10"/>
  <c r="H16" i="10" s="1"/>
  <c r="G15" i="10"/>
  <c r="H15" i="10" s="1"/>
  <c r="G14" i="10"/>
  <c r="H14" i="10" s="1"/>
  <c r="G13" i="10"/>
  <c r="H13" i="10" s="1"/>
  <c r="G12" i="10"/>
  <c r="H12" i="10" s="1"/>
  <c r="G11" i="10"/>
  <c r="H11" i="10" s="1"/>
  <c r="G10" i="10"/>
  <c r="H10" i="10" s="1"/>
  <c r="G9" i="10"/>
  <c r="H9" i="10" s="1"/>
  <c r="G8" i="10"/>
  <c r="H8" i="10" s="1"/>
  <c r="G92" i="14"/>
  <c r="H92" i="14" s="1"/>
  <c r="G91" i="14"/>
  <c r="H91" i="14" s="1"/>
  <c r="G90" i="14"/>
  <c r="H90" i="14" s="1"/>
  <c r="G89" i="14"/>
  <c r="H89" i="14" s="1"/>
  <c r="H93" i="14" s="1"/>
  <c r="G88" i="14"/>
  <c r="H88" i="14" s="1"/>
  <c r="G83" i="14"/>
  <c r="H83" i="14" s="1"/>
  <c r="H86" i="14" s="1"/>
  <c r="G80" i="14"/>
  <c r="H80" i="14" s="1"/>
  <c r="G79" i="14"/>
  <c r="H79" i="14" s="1"/>
  <c r="G78" i="14"/>
  <c r="H78" i="14" s="1"/>
  <c r="I78" i="14"/>
  <c r="G77" i="14"/>
  <c r="H77" i="14" s="1"/>
  <c r="I77" i="14"/>
  <c r="G76" i="14"/>
  <c r="H76" i="14" s="1"/>
  <c r="G75" i="14"/>
  <c r="H75" i="14" s="1"/>
  <c r="G74" i="14"/>
  <c r="H74" i="14" s="1"/>
  <c r="I74" i="14"/>
  <c r="G73" i="14"/>
  <c r="H73" i="14" s="1"/>
  <c r="I73" i="14"/>
  <c r="G72" i="14"/>
  <c r="H72" i="14" s="1"/>
  <c r="I72" i="14"/>
  <c r="G71" i="14"/>
  <c r="H71" i="14" s="1"/>
  <c r="I71" i="14"/>
  <c r="G69" i="14"/>
  <c r="H69" i="14" s="1"/>
  <c r="I69" i="14"/>
  <c r="G68" i="14"/>
  <c r="G65" i="14"/>
  <c r="H65" i="14" s="1"/>
  <c r="G64" i="14"/>
  <c r="H64" i="14" s="1"/>
  <c r="G63" i="14"/>
  <c r="H63" i="14" s="1"/>
  <c r="G62" i="14"/>
  <c r="H62" i="14" s="1"/>
  <c r="G61" i="14"/>
  <c r="H61" i="14" s="1"/>
  <c r="I61" i="14"/>
  <c r="G58" i="14"/>
  <c r="H58" i="14" s="1"/>
  <c r="I58" i="14"/>
  <c r="G56" i="14"/>
  <c r="H56" i="14" s="1"/>
  <c r="H59" i="14" s="1"/>
  <c r="G55" i="14"/>
  <c r="H55" i="14" s="1"/>
  <c r="I55" i="14"/>
  <c r="G54" i="14"/>
  <c r="H54" i="14" s="1"/>
  <c r="G53" i="14"/>
  <c r="H53" i="14" s="1"/>
  <c r="G50" i="14"/>
  <c r="H50" i="14" s="1"/>
  <c r="G49" i="14"/>
  <c r="H49" i="14" s="1"/>
  <c r="G48" i="14"/>
  <c r="H48" i="14" s="1"/>
  <c r="G47" i="14"/>
  <c r="H47" i="14" s="1"/>
  <c r="G46" i="14"/>
  <c r="H46" i="14" s="1"/>
  <c r="G45" i="14"/>
  <c r="H45" i="14" s="1"/>
  <c r="I45" i="14" s="1"/>
  <c r="G43" i="14"/>
  <c r="H43" i="14" s="1"/>
  <c r="G42" i="14"/>
  <c r="H42" i="14" s="1"/>
  <c r="I42" i="14"/>
  <c r="G41" i="14"/>
  <c r="H41" i="14" s="1"/>
  <c r="I41" i="14"/>
  <c r="G40" i="14"/>
  <c r="H40" i="14" s="1"/>
  <c r="I40" i="14"/>
  <c r="G39" i="14"/>
  <c r="H39" i="14" s="1"/>
  <c r="I39" i="14"/>
  <c r="G38" i="14"/>
  <c r="H38" i="14" s="1"/>
  <c r="I38" i="14"/>
  <c r="G37" i="14"/>
  <c r="H37" i="14" s="1"/>
  <c r="G36" i="14"/>
  <c r="H36" i="14" s="1"/>
  <c r="G34" i="14"/>
  <c r="H34" i="14" s="1"/>
  <c r="G32" i="14"/>
  <c r="H32" i="14" s="1"/>
  <c r="G31" i="14"/>
  <c r="H31" i="14" s="1"/>
  <c r="G30" i="14"/>
  <c r="H30" i="14" s="1"/>
  <c r="G29" i="14"/>
  <c r="H29" i="14" s="1"/>
  <c r="G28" i="14"/>
  <c r="H28" i="14" s="1"/>
  <c r="G27" i="14"/>
  <c r="H27" i="14" s="1"/>
  <c r="G26" i="14"/>
  <c r="G22" i="14"/>
  <c r="H22" i="14" s="1"/>
  <c r="I22" i="14"/>
  <c r="G21" i="14"/>
  <c r="H21" i="14" s="1"/>
  <c r="I21" i="14"/>
  <c r="G20" i="14"/>
  <c r="H20" i="14" s="1"/>
  <c r="I20" i="14"/>
  <c r="G19" i="14"/>
  <c r="H19" i="14" s="1"/>
  <c r="I19" i="14"/>
  <c r="G18" i="14"/>
  <c r="H18" i="14" s="1"/>
  <c r="I18" i="14"/>
  <c r="G17" i="14"/>
  <c r="H17" i="14" s="1"/>
  <c r="I17" i="14"/>
  <c r="G16" i="14"/>
  <c r="H16" i="14" s="1"/>
  <c r="I16" i="14"/>
  <c r="G15" i="14"/>
  <c r="H15" i="14" s="1"/>
  <c r="I15" i="14"/>
  <c r="G14" i="14"/>
  <c r="H14" i="14" s="1"/>
  <c r="I14" i="14"/>
  <c r="G13" i="14"/>
  <c r="H13" i="14" s="1"/>
  <c r="I13" i="14"/>
  <c r="G12" i="14"/>
  <c r="H12" i="14" s="1"/>
  <c r="I12" i="14"/>
  <c r="G11" i="14"/>
  <c r="H11" i="14" s="1"/>
  <c r="I11" i="14"/>
  <c r="G10" i="14"/>
  <c r="H10" i="14" s="1"/>
  <c r="I10" i="14"/>
  <c r="G9" i="14"/>
  <c r="H9" i="14" s="1"/>
  <c r="I9" i="14"/>
  <c r="G8" i="14"/>
  <c r="H8" i="14" s="1"/>
  <c r="G64" i="5"/>
  <c r="H64" i="5" s="1"/>
  <c r="G63" i="5"/>
  <c r="H63" i="5" s="1"/>
  <c r="G62" i="5"/>
  <c r="H62" i="5" s="1"/>
  <c r="G61" i="5"/>
  <c r="H61" i="5" s="1"/>
  <c r="G60" i="5"/>
  <c r="H60" i="5" s="1"/>
  <c r="G59" i="5"/>
  <c r="H59" i="5" s="1"/>
  <c r="G58" i="5"/>
  <c r="H58" i="5" s="1"/>
  <c r="G55" i="5"/>
  <c r="H55" i="5" s="1"/>
  <c r="I55" i="5"/>
  <c r="G53" i="5"/>
  <c r="H53" i="5" s="1"/>
  <c r="G50" i="5"/>
  <c r="H50" i="5" s="1"/>
  <c r="G49" i="5"/>
  <c r="H49" i="5" s="1"/>
  <c r="G48" i="5"/>
  <c r="H48" i="5" s="1"/>
  <c r="G45" i="5"/>
  <c r="H45" i="5" s="1"/>
  <c r="I45" i="5"/>
  <c r="G44" i="5"/>
  <c r="H44" i="5" s="1"/>
  <c r="G40" i="5"/>
  <c r="H40" i="5" s="1"/>
  <c r="G39" i="5"/>
  <c r="H39" i="5" s="1"/>
  <c r="G38" i="5"/>
  <c r="H38" i="5" s="1"/>
  <c r="G37" i="5"/>
  <c r="H37" i="5" s="1"/>
  <c r="G36" i="5"/>
  <c r="H36" i="5" s="1"/>
  <c r="G35" i="5"/>
  <c r="H35" i="5" s="1"/>
  <c r="G34" i="5"/>
  <c r="H34" i="5" s="1"/>
  <c r="G33" i="5"/>
  <c r="H33" i="5" s="1"/>
  <c r="G32" i="5"/>
  <c r="H32" i="5" s="1"/>
  <c r="G31" i="5"/>
  <c r="H31" i="5" s="1"/>
  <c r="G30" i="5"/>
  <c r="H30" i="5" s="1"/>
  <c r="G29" i="5"/>
  <c r="H29" i="5" s="1"/>
  <c r="G28" i="5"/>
  <c r="H28" i="5" s="1"/>
  <c r="G27" i="5"/>
  <c r="H27" i="5" s="1"/>
  <c r="G26" i="5"/>
  <c r="H26" i="5" s="1"/>
  <c r="G22" i="5"/>
  <c r="H22" i="5" s="1"/>
  <c r="I22" i="5"/>
  <c r="G21" i="5"/>
  <c r="H21" i="5" s="1"/>
  <c r="G20" i="5"/>
  <c r="H20" i="5" s="1"/>
  <c r="G19" i="5"/>
  <c r="H19" i="5" s="1"/>
  <c r="G18" i="5"/>
  <c r="H18" i="5" s="1"/>
  <c r="G17" i="5"/>
  <c r="H17" i="5" s="1"/>
  <c r="G16" i="5"/>
  <c r="H16" i="5" s="1"/>
  <c r="G15" i="5"/>
  <c r="H15" i="5" s="1"/>
  <c r="G14" i="5"/>
  <c r="H14" i="5" s="1"/>
  <c r="G13" i="5"/>
  <c r="H13" i="5" s="1"/>
  <c r="G12" i="5"/>
  <c r="H12" i="5" s="1"/>
  <c r="G11" i="5"/>
  <c r="H11" i="5" s="1"/>
  <c r="G10" i="5"/>
  <c r="H10" i="5" s="1"/>
  <c r="G9" i="5"/>
  <c r="H9" i="5" s="1"/>
  <c r="G8" i="5"/>
  <c r="G44" i="15"/>
  <c r="H44" i="15" s="1"/>
  <c r="G43" i="15"/>
  <c r="H43" i="15" s="1"/>
  <c r="G42" i="15"/>
  <c r="H42" i="15" s="1"/>
  <c r="G39" i="15"/>
  <c r="H39" i="15" s="1"/>
  <c r="G36" i="15"/>
  <c r="H36" i="15" s="1"/>
  <c r="G35" i="15"/>
  <c r="H35" i="15" s="1"/>
  <c r="G32" i="15"/>
  <c r="H32" i="15" s="1"/>
  <c r="G29" i="15"/>
  <c r="H29" i="15" s="1"/>
  <c r="G26" i="15"/>
  <c r="H26" i="15" s="1"/>
  <c r="G23" i="15"/>
  <c r="H23" i="15" s="1"/>
  <c r="G21" i="15"/>
  <c r="H21" i="15" s="1"/>
  <c r="G18" i="15"/>
  <c r="H18" i="15" s="1"/>
  <c r="G15" i="15"/>
  <c r="H15" i="15" s="1"/>
  <c r="G14" i="15"/>
  <c r="H14" i="15" s="1"/>
  <c r="G11" i="15"/>
  <c r="H11" i="15" s="1"/>
  <c r="G8" i="15"/>
  <c r="H8" i="15" s="1"/>
  <c r="H9" i="15" s="1"/>
  <c r="G31" i="7"/>
  <c r="H31" i="7" s="1"/>
  <c r="H32" i="7" s="1"/>
  <c r="G28" i="7"/>
  <c r="H28" i="7" s="1"/>
  <c r="G25" i="7"/>
  <c r="H25" i="7" s="1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G18" i="7"/>
  <c r="H18" i="7" s="1"/>
  <c r="G17" i="7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0" i="7"/>
  <c r="H10" i="7" s="1"/>
  <c r="G11" i="7"/>
  <c r="H11" i="7" s="1"/>
  <c r="G9" i="7"/>
  <c r="H9" i="7" s="1"/>
  <c r="G8" i="7"/>
  <c r="H8" i="7" s="1"/>
  <c r="G55" i="16"/>
  <c r="H55" i="16" s="1"/>
  <c r="G54" i="16"/>
  <c r="H54" i="16" s="1"/>
  <c r="G53" i="16"/>
  <c r="H53" i="16" s="1"/>
  <c r="G52" i="16"/>
  <c r="H52" i="16" s="1"/>
  <c r="G51" i="16"/>
  <c r="H51" i="16" s="1"/>
  <c r="G49" i="16"/>
  <c r="H49" i="16" s="1"/>
  <c r="G48" i="16"/>
  <c r="H48" i="16" s="1"/>
  <c r="G47" i="16"/>
  <c r="H47" i="16" s="1"/>
  <c r="G46" i="16"/>
  <c r="H46" i="16" s="1"/>
  <c r="G45" i="16"/>
  <c r="H45" i="16" s="1"/>
  <c r="G44" i="16"/>
  <c r="H44" i="16" s="1"/>
  <c r="G43" i="16"/>
  <c r="H43" i="16" s="1"/>
  <c r="G59" i="16"/>
  <c r="G38" i="16"/>
  <c r="H38" i="16" s="1"/>
  <c r="G37" i="16"/>
  <c r="H37" i="16" s="1"/>
  <c r="G36" i="16"/>
  <c r="H36" i="16" s="1"/>
  <c r="G35" i="16"/>
  <c r="H35" i="16" s="1"/>
  <c r="G34" i="16"/>
  <c r="H34" i="16" s="1"/>
  <c r="G33" i="16"/>
  <c r="H33" i="16" s="1"/>
  <c r="G32" i="16"/>
  <c r="H32" i="16" s="1"/>
  <c r="G31" i="16"/>
  <c r="H31" i="16" s="1"/>
  <c r="G30" i="16"/>
  <c r="H30" i="16" s="1"/>
  <c r="G29" i="16"/>
  <c r="H29" i="16" s="1"/>
  <c r="G28" i="16"/>
  <c r="H28" i="16" s="1"/>
  <c r="G27" i="16"/>
  <c r="H27" i="16" s="1"/>
  <c r="I27" i="16" s="1"/>
  <c r="G26" i="16"/>
  <c r="H26" i="16" s="1"/>
  <c r="G25" i="16"/>
  <c r="G21" i="16"/>
  <c r="H21" i="16" s="1"/>
  <c r="G20" i="16"/>
  <c r="H20" i="16" s="1"/>
  <c r="G19" i="16"/>
  <c r="H19" i="16" s="1"/>
  <c r="G18" i="16"/>
  <c r="H18" i="16" s="1"/>
  <c r="G17" i="16"/>
  <c r="H17" i="16" s="1"/>
  <c r="G16" i="16"/>
  <c r="H16" i="16" s="1"/>
  <c r="G15" i="16"/>
  <c r="H15" i="16" s="1"/>
  <c r="G13" i="16"/>
  <c r="H13" i="16" s="1"/>
  <c r="G12" i="16"/>
  <c r="H12" i="16" s="1"/>
  <c r="G11" i="16"/>
  <c r="H11" i="16" s="1"/>
  <c r="G10" i="16"/>
  <c r="H10" i="16" s="1"/>
  <c r="G9" i="16"/>
  <c r="H9" i="16" s="1"/>
  <c r="G8" i="16"/>
  <c r="H8" i="16" s="1"/>
  <c r="G140" i="8"/>
  <c r="H140" i="8" s="1"/>
  <c r="G139" i="8"/>
  <c r="H139" i="8" s="1"/>
  <c r="G138" i="8"/>
  <c r="H138" i="8" s="1"/>
  <c r="G137" i="8"/>
  <c r="H137" i="8" s="1"/>
  <c r="G130" i="8"/>
  <c r="H130" i="8" s="1"/>
  <c r="G129" i="8"/>
  <c r="H129" i="8" s="1"/>
  <c r="G128" i="8"/>
  <c r="H128" i="8" s="1"/>
  <c r="G127" i="8"/>
  <c r="H127" i="8" s="1"/>
  <c r="G126" i="8"/>
  <c r="H126" i="8" s="1"/>
  <c r="G125" i="8"/>
  <c r="H125" i="8" s="1"/>
  <c r="G124" i="8"/>
  <c r="H124" i="8" s="1"/>
  <c r="G123" i="8"/>
  <c r="H123" i="8" s="1"/>
  <c r="G122" i="8"/>
  <c r="H122" i="8" s="1"/>
  <c r="G121" i="8"/>
  <c r="H121" i="8" s="1"/>
  <c r="G116" i="8"/>
  <c r="H116" i="8" s="1"/>
  <c r="G113" i="8"/>
  <c r="H113" i="8" s="1"/>
  <c r="G112" i="8"/>
  <c r="H112" i="8" s="1"/>
  <c r="G111" i="8"/>
  <c r="H111" i="8" s="1"/>
  <c r="G110" i="8"/>
  <c r="H110" i="8" s="1"/>
  <c r="G108" i="8"/>
  <c r="H108" i="8" s="1"/>
  <c r="G83" i="8"/>
  <c r="H83" i="8" s="1"/>
  <c r="G82" i="8"/>
  <c r="H82" i="8" s="1"/>
  <c r="G81" i="8"/>
  <c r="H81" i="8" s="1"/>
  <c r="G80" i="8"/>
  <c r="H80" i="8" s="1"/>
  <c r="G79" i="8"/>
  <c r="H79" i="8" s="1"/>
  <c r="I79" i="8" s="1"/>
  <c r="G78" i="8"/>
  <c r="H78" i="8" s="1"/>
  <c r="G77" i="8"/>
  <c r="H77" i="8" s="1"/>
  <c r="I77" i="8" s="1"/>
  <c r="G76" i="8"/>
  <c r="H76" i="8" s="1"/>
  <c r="G75" i="8"/>
  <c r="H75" i="8" s="1"/>
  <c r="G74" i="8"/>
  <c r="H74" i="8" s="1"/>
  <c r="G73" i="8"/>
  <c r="H73" i="8" s="1"/>
  <c r="I73" i="8" s="1"/>
  <c r="G72" i="8"/>
  <c r="H72" i="8" s="1"/>
  <c r="I72" i="8" s="1"/>
  <c r="G71" i="8"/>
  <c r="H71" i="8" s="1"/>
  <c r="G70" i="8"/>
  <c r="H70" i="8" s="1"/>
  <c r="G69" i="8"/>
  <c r="H69" i="8" s="1"/>
  <c r="G68" i="8"/>
  <c r="H68" i="8" s="1"/>
  <c r="G66" i="8"/>
  <c r="H66" i="8" s="1"/>
  <c r="G65" i="8"/>
  <c r="H65" i="8" s="1"/>
  <c r="G64" i="8"/>
  <c r="H64" i="8" s="1"/>
  <c r="G63" i="8"/>
  <c r="H63" i="8" s="1"/>
  <c r="G62" i="8"/>
  <c r="H62" i="8" s="1"/>
  <c r="G61" i="8"/>
  <c r="H61" i="8" s="1"/>
  <c r="G60" i="8"/>
  <c r="H60" i="8" s="1"/>
  <c r="G59" i="8"/>
  <c r="H59" i="8" s="1"/>
  <c r="G58" i="8"/>
  <c r="H58" i="8" s="1"/>
  <c r="G57" i="8"/>
  <c r="H57" i="8" s="1"/>
  <c r="G56" i="8"/>
  <c r="H56" i="8" s="1"/>
  <c r="G55" i="8"/>
  <c r="H55" i="8" s="1"/>
  <c r="G54" i="8"/>
  <c r="H54" i="8" s="1"/>
  <c r="G53" i="8"/>
  <c r="H53" i="8" s="1"/>
  <c r="G52" i="8"/>
  <c r="H52" i="8" s="1"/>
  <c r="G49" i="8"/>
  <c r="H49" i="8" s="1"/>
  <c r="G48" i="8"/>
  <c r="H48" i="8" s="1"/>
  <c r="G47" i="8"/>
  <c r="H47" i="8" s="1"/>
  <c r="G46" i="8"/>
  <c r="H46" i="8" s="1"/>
  <c r="G45" i="8"/>
  <c r="H45" i="8" s="1"/>
  <c r="G44" i="8"/>
  <c r="H44" i="8" s="1"/>
  <c r="G43" i="8"/>
  <c r="H43" i="8" s="1"/>
  <c r="G42" i="8"/>
  <c r="H42" i="8" s="1"/>
  <c r="G41" i="8"/>
  <c r="H41" i="8" s="1"/>
  <c r="G40" i="8"/>
  <c r="H40" i="8" s="1"/>
  <c r="G107" i="8"/>
  <c r="H107" i="8" s="1"/>
  <c r="G106" i="8"/>
  <c r="H106" i="8" s="1"/>
  <c r="G105" i="8"/>
  <c r="H105" i="8" s="1"/>
  <c r="G104" i="8"/>
  <c r="H104" i="8" s="1"/>
  <c r="G102" i="8"/>
  <c r="H102" i="8" s="1"/>
  <c r="G101" i="8"/>
  <c r="G90" i="8"/>
  <c r="H90" i="8" s="1"/>
  <c r="G89" i="8"/>
  <c r="H89" i="8" s="1"/>
  <c r="G37" i="8"/>
  <c r="H37" i="8" s="1"/>
  <c r="G36" i="8"/>
  <c r="H36" i="8" s="1"/>
  <c r="G35" i="8"/>
  <c r="H35" i="8" s="1"/>
  <c r="G34" i="8"/>
  <c r="H34" i="8" s="1"/>
  <c r="G33" i="8"/>
  <c r="H33" i="8" s="1"/>
  <c r="G32" i="8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25" i="8"/>
  <c r="H25" i="8" s="1"/>
  <c r="G24" i="8"/>
  <c r="H24" i="8" s="1"/>
  <c r="G23" i="8"/>
  <c r="H23" i="8" s="1"/>
  <c r="G22" i="8"/>
  <c r="H22" i="8" s="1"/>
  <c r="G21" i="8"/>
  <c r="H21" i="8" s="1"/>
  <c r="G19" i="8"/>
  <c r="H19" i="8" s="1"/>
  <c r="G18" i="8"/>
  <c r="H18" i="8" s="1"/>
  <c r="G17" i="8"/>
  <c r="H17" i="8" s="1"/>
  <c r="G16" i="8"/>
  <c r="H16" i="8" s="1"/>
  <c r="G15" i="8"/>
  <c r="H15" i="8" s="1"/>
  <c r="G14" i="8"/>
  <c r="H14" i="8" s="1"/>
  <c r="G13" i="8"/>
  <c r="H13" i="8" s="1"/>
  <c r="G12" i="8"/>
  <c r="H12" i="8" s="1"/>
  <c r="G11" i="8"/>
  <c r="H11" i="8" s="1"/>
  <c r="G9" i="8"/>
  <c r="G8" i="4"/>
  <c r="H8" i="4" s="1"/>
  <c r="G24" i="3"/>
  <c r="H24" i="3" s="1"/>
  <c r="G23" i="3"/>
  <c r="H23" i="3" s="1"/>
  <c r="G22" i="3"/>
  <c r="H22" i="3" s="1"/>
  <c r="G21" i="3"/>
  <c r="H21" i="3" s="1"/>
  <c r="G18" i="3"/>
  <c r="H18" i="3" s="1"/>
  <c r="H19" i="3" s="1"/>
  <c r="G17" i="3"/>
  <c r="H17" i="3" s="1"/>
  <c r="G14" i="3"/>
  <c r="H14" i="3" s="1"/>
  <c r="G13" i="3"/>
  <c r="H13" i="3" s="1"/>
  <c r="G12" i="3"/>
  <c r="H12" i="3" s="1"/>
  <c r="G11" i="3"/>
  <c r="H11" i="3" s="1"/>
  <c r="G10" i="3"/>
  <c r="H10" i="3" s="1"/>
  <c r="G9" i="3"/>
  <c r="H9" i="3" s="1"/>
  <c r="G8" i="3"/>
  <c r="H8" i="3" s="1"/>
  <c r="H15" i="3" s="1"/>
  <c r="G57" i="2"/>
  <c r="H57" i="2" s="1"/>
  <c r="G56" i="2"/>
  <c r="H56" i="2" s="1"/>
  <c r="G55" i="2"/>
  <c r="H55" i="2" s="1"/>
  <c r="G54" i="2"/>
  <c r="H54" i="2" s="1"/>
  <c r="G53" i="2"/>
  <c r="H53" i="2" s="1"/>
  <c r="G50" i="2"/>
  <c r="H50" i="2" s="1"/>
  <c r="G49" i="2"/>
  <c r="H49" i="2" s="1"/>
  <c r="G48" i="2"/>
  <c r="H48" i="2" s="1"/>
  <c r="G47" i="2"/>
  <c r="H47" i="2" s="1"/>
  <c r="G44" i="2"/>
  <c r="H44" i="2" s="1"/>
  <c r="G43" i="2"/>
  <c r="H43" i="2" s="1"/>
  <c r="G42" i="2"/>
  <c r="H42" i="2" s="1"/>
  <c r="I42" i="2"/>
  <c r="G41" i="2"/>
  <c r="H41" i="2" s="1"/>
  <c r="G40" i="2"/>
  <c r="H40" i="2" s="1"/>
  <c r="G39" i="2"/>
  <c r="H39" i="2" s="1"/>
  <c r="G38" i="2"/>
  <c r="H38" i="2" s="1"/>
  <c r="G37" i="2"/>
  <c r="H37" i="2" s="1"/>
  <c r="G36" i="2"/>
  <c r="H36" i="2" s="1"/>
  <c r="H45" i="2" s="1"/>
  <c r="G35" i="2"/>
  <c r="H35" i="2" s="1"/>
  <c r="I35" i="2"/>
  <c r="G34" i="2"/>
  <c r="H34" i="2" s="1"/>
  <c r="I34" i="2"/>
  <c r="G31" i="2"/>
  <c r="H31" i="2" s="1"/>
  <c r="I31" i="2"/>
  <c r="G26" i="2"/>
  <c r="H26" i="2" s="1"/>
  <c r="G25" i="2"/>
  <c r="H25" i="2" s="1"/>
  <c r="G24" i="2"/>
  <c r="H24" i="2" s="1"/>
  <c r="G23" i="2"/>
  <c r="H23" i="2" s="1"/>
  <c r="G22" i="2"/>
  <c r="H22" i="2" s="1"/>
  <c r="G21" i="2"/>
  <c r="H21" i="2" s="1"/>
  <c r="G20" i="2"/>
  <c r="H20" i="2" s="1"/>
  <c r="G19" i="2"/>
  <c r="H19" i="2" s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G9" i="2"/>
  <c r="H9" i="2" s="1"/>
  <c r="G8" i="2"/>
  <c r="H8" i="2" s="1"/>
  <c r="I87" i="10"/>
  <c r="I99" i="10"/>
  <c r="I116" i="10"/>
  <c r="I118" i="10"/>
  <c r="I120" i="10"/>
  <c r="I52" i="10"/>
  <c r="I59" i="10"/>
  <c r="I36" i="10"/>
  <c r="I38" i="10"/>
  <c r="I40" i="10"/>
  <c r="I42" i="10"/>
  <c r="I15" i="15"/>
  <c r="I14" i="15"/>
  <c r="I11" i="15"/>
  <c r="I12" i="15" s="1"/>
  <c r="I31" i="7"/>
  <c r="I32" i="7" s="1"/>
  <c r="I18" i="7"/>
  <c r="I14" i="7"/>
  <c r="I24" i="3"/>
  <c r="I18" i="3"/>
  <c r="G66" i="1"/>
  <c r="H66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H67" i="1" s="1"/>
  <c r="G53" i="1"/>
  <c r="H53" i="1" s="1"/>
  <c r="G52" i="1"/>
  <c r="H52" i="1" s="1"/>
  <c r="G51" i="1"/>
  <c r="H51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4" i="1"/>
  <c r="H34" i="1" s="1"/>
  <c r="G33" i="1"/>
  <c r="H33" i="1" s="1"/>
  <c r="I33" i="1"/>
  <c r="G32" i="1"/>
  <c r="H32" i="1" s="1"/>
  <c r="I32" i="1"/>
  <c r="G31" i="1"/>
  <c r="H31" i="1" s="1"/>
  <c r="I31" i="1"/>
  <c r="G30" i="1"/>
  <c r="H30" i="1" s="1"/>
  <c r="G29" i="1"/>
  <c r="H29" i="1" s="1"/>
  <c r="G27" i="1"/>
  <c r="H27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45" i="15"/>
  <c r="H30" i="15"/>
  <c r="H16" i="15"/>
  <c r="H12" i="15"/>
  <c r="G32" i="7"/>
  <c r="G12" i="15"/>
  <c r="G40" i="15"/>
  <c r="G33" i="15"/>
  <c r="G30" i="15"/>
  <c r="G27" i="15"/>
  <c r="G19" i="15"/>
  <c r="G72" i="5"/>
  <c r="G29" i="7"/>
  <c r="G9" i="15"/>
  <c r="I16" i="15"/>
  <c r="G122" i="10"/>
  <c r="G30" i="10"/>
  <c r="H40" i="15"/>
  <c r="I8" i="7"/>
  <c r="I23" i="10"/>
  <c r="I53" i="10"/>
  <c r="I60" i="10"/>
  <c r="I81" i="10"/>
  <c r="I121" i="10"/>
  <c r="I107" i="14"/>
  <c r="G93" i="14"/>
  <c r="G16" i="15"/>
  <c r="G37" i="15"/>
  <c r="I39" i="1"/>
  <c r="I11" i="3"/>
  <c r="I21" i="3"/>
  <c r="I29" i="15"/>
  <c r="I30" i="15" s="1"/>
  <c r="I35" i="15"/>
  <c r="I39" i="15"/>
  <c r="I40" i="15" s="1"/>
  <c r="I90" i="10"/>
  <c r="I79" i="10"/>
  <c r="G67" i="1"/>
  <c r="I45" i="1"/>
  <c r="I52" i="1"/>
  <c r="I51" i="1"/>
  <c r="G54" i="1"/>
  <c r="I30" i="1"/>
  <c r="H54" i="1"/>
  <c r="I53" i="1"/>
  <c r="H25" i="3"/>
  <c r="I23" i="3"/>
  <c r="I17" i="3"/>
  <c r="I19" i="3" s="1"/>
  <c r="G19" i="3"/>
  <c r="I13" i="3"/>
  <c r="I14" i="3"/>
  <c r="I9" i="3"/>
  <c r="I84" i="8"/>
  <c r="I21" i="15"/>
  <c r="I18" i="15"/>
  <c r="I19" i="15" s="1"/>
  <c r="H19" i="15"/>
  <c r="I26" i="15"/>
  <c r="I27" i="15" s="1"/>
  <c r="H27" i="15"/>
  <c r="I21" i="7"/>
  <c r="I24" i="7"/>
  <c r="I25" i="7"/>
  <c r="H29" i="7"/>
  <c r="I28" i="7"/>
  <c r="I29" i="7" s="1"/>
  <c r="I10" i="7"/>
  <c r="I15" i="7"/>
  <c r="I8" i="15"/>
  <c r="I9" i="15" s="1"/>
  <c r="I41" i="16"/>
  <c r="I43" i="16"/>
  <c r="I12" i="16"/>
  <c r="I61" i="16"/>
  <c r="H22" i="16"/>
  <c r="I50" i="8"/>
  <c r="I23" i="5"/>
  <c r="G51" i="5"/>
  <c r="G42" i="5"/>
  <c r="I65" i="5"/>
  <c r="I41" i="5"/>
  <c r="H24" i="15"/>
  <c r="I23" i="15"/>
  <c r="G24" i="15"/>
  <c r="H37" i="15"/>
  <c r="I36" i="15"/>
  <c r="I37" i="15"/>
  <c r="I43" i="15"/>
  <c r="H45" i="15"/>
  <c r="I44" i="15"/>
  <c r="I32" i="15"/>
  <c r="I33" i="15" s="1"/>
  <c r="H33" i="15"/>
  <c r="G59" i="14"/>
  <c r="G100" i="14"/>
  <c r="G66" i="14"/>
  <c r="I85" i="14"/>
  <c r="I84" i="14"/>
  <c r="I47" i="10"/>
  <c r="I112" i="10"/>
  <c r="I110" i="10"/>
  <c r="I107" i="10"/>
  <c r="I109" i="10"/>
  <c r="I106" i="14"/>
  <c r="I33" i="14"/>
  <c r="I105" i="14"/>
  <c r="I83" i="14"/>
  <c r="G24" i="14"/>
  <c r="I37" i="14"/>
  <c r="I75" i="14"/>
  <c r="I79" i="14"/>
  <c r="I88" i="14"/>
  <c r="I103" i="14"/>
  <c r="H108" i="14"/>
  <c r="I62" i="14"/>
  <c r="H66" i="14"/>
  <c r="I76" i="14"/>
  <c r="I97" i="14"/>
  <c r="H100" i="14"/>
  <c r="I8" i="14"/>
  <c r="G144" i="10"/>
  <c r="H122" i="10"/>
  <c r="I9" i="5"/>
  <c r="G56" i="5"/>
  <c r="G46" i="5"/>
  <c r="I54" i="5"/>
  <c r="I56" i="5" s="1"/>
  <c r="G75" i="5"/>
  <c r="I74" i="5"/>
  <c r="I75" i="5" s="1"/>
  <c r="I53" i="5"/>
  <c r="H56" i="5"/>
  <c r="I70" i="5"/>
  <c r="I10" i="5"/>
  <c r="H42" i="5"/>
  <c r="I26" i="5"/>
  <c r="I20" i="5"/>
  <c r="H51" i="5"/>
  <c r="I48" i="5"/>
  <c r="I58" i="5"/>
  <c r="I44" i="5"/>
  <c r="I46" i="5" s="1"/>
  <c r="H46" i="5"/>
  <c r="I68" i="5"/>
  <c r="I112" i="8"/>
  <c r="H144" i="10"/>
  <c r="I124" i="10"/>
  <c r="I144" i="10" s="1"/>
  <c r="H72" i="5"/>
  <c r="H75" i="5"/>
  <c r="I67" i="5"/>
  <c r="I85" i="8"/>
  <c r="I67" i="8"/>
  <c r="I121" i="8"/>
  <c r="I114" i="8"/>
  <c r="I66" i="8"/>
  <c r="I60" i="8"/>
  <c r="I52" i="8"/>
  <c r="I62" i="8"/>
  <c r="I20" i="8"/>
  <c r="I34" i="8"/>
  <c r="I31" i="8"/>
  <c r="I42" i="8"/>
  <c r="I44" i="8"/>
  <c r="I57" i="8"/>
  <c r="G32" i="2"/>
  <c r="I11" i="2"/>
  <c r="I19" i="2"/>
  <c r="I38" i="2"/>
  <c r="I39" i="2"/>
  <c r="I41" i="2"/>
  <c r="I50" i="2"/>
  <c r="I20" i="2"/>
  <c r="G51" i="2"/>
  <c r="I22" i="2"/>
  <c r="I26" i="2"/>
  <c r="I48" i="2"/>
  <c r="I10" i="2"/>
  <c r="I36" i="2"/>
  <c r="H32" i="2"/>
  <c r="G49" i="1" l="1"/>
  <c r="I53" i="8"/>
  <c r="I65" i="8"/>
  <c r="H114" i="10"/>
  <c r="H66" i="10"/>
  <c r="I61" i="10"/>
  <c r="G66" i="10"/>
  <c r="I46" i="10"/>
  <c r="I32" i="10"/>
  <c r="H44" i="10"/>
  <c r="G44" i="10"/>
  <c r="I15" i="10"/>
  <c r="G108" i="14"/>
  <c r="I102" i="14"/>
  <c r="I99" i="14"/>
  <c r="I86" i="14"/>
  <c r="G86" i="14"/>
  <c r="I56" i="14"/>
  <c r="I54" i="14"/>
  <c r="I21" i="5"/>
  <c r="I28" i="8"/>
  <c r="I32" i="8"/>
  <c r="I24" i="8"/>
  <c r="I58" i="8"/>
  <c r="H91" i="8"/>
  <c r="H143" i="8"/>
  <c r="I110" i="8"/>
  <c r="I55" i="8"/>
  <c r="I47" i="8"/>
  <c r="I49" i="8"/>
  <c r="G143" i="8"/>
  <c r="I51" i="8"/>
  <c r="I36" i="8"/>
  <c r="I30" i="8"/>
  <c r="H58" i="2"/>
  <c r="H51" i="2"/>
  <c r="I49" i="2"/>
  <c r="H49" i="1"/>
  <c r="I56" i="1"/>
  <c r="I69" i="8"/>
  <c r="I28" i="16"/>
  <c r="I29" i="16"/>
  <c r="I30" i="16"/>
  <c r="I31" i="16"/>
  <c r="I32" i="16"/>
  <c r="I33" i="16"/>
  <c r="I34" i="16"/>
  <c r="I17" i="16"/>
  <c r="I19" i="16"/>
  <c r="G57" i="16"/>
  <c r="I21" i="8"/>
  <c r="I33" i="8"/>
  <c r="G91" i="8"/>
  <c r="I70" i="8"/>
  <c r="G9" i="4"/>
  <c r="I9" i="1"/>
  <c r="I40" i="1"/>
  <c r="I41" i="1"/>
  <c r="I42" i="1"/>
  <c r="I43" i="1"/>
  <c r="I44" i="1"/>
  <c r="I26" i="1"/>
  <c r="I64" i="1"/>
  <c r="I65" i="1"/>
  <c r="G15" i="3"/>
  <c r="G25" i="3"/>
  <c r="I10" i="3"/>
  <c r="I22" i="3"/>
  <c r="I25" i="3" s="1"/>
  <c r="I8" i="3"/>
  <c r="I43" i="14"/>
  <c r="I108" i="8"/>
  <c r="I23" i="8"/>
  <c r="I18" i="8"/>
  <c r="I27" i="8"/>
  <c r="I59" i="8"/>
  <c r="I14" i="8"/>
  <c r="G45" i="2"/>
  <c r="I56" i="2"/>
  <c r="I43" i="2"/>
  <c r="G58" i="2"/>
  <c r="I12" i="2"/>
  <c r="I13" i="2"/>
  <c r="I14" i="2"/>
  <c r="I15" i="2"/>
  <c r="I16" i="2"/>
  <c r="I17" i="2"/>
  <c r="I18" i="2"/>
  <c r="I21" i="2"/>
  <c r="I57" i="2"/>
  <c r="I34" i="1"/>
  <c r="I10" i="1"/>
  <c r="I11" i="1"/>
  <c r="I13" i="1"/>
  <c r="I14" i="1"/>
  <c r="I15" i="1"/>
  <c r="I17" i="1"/>
  <c r="I18" i="1"/>
  <c r="I19" i="1"/>
  <c r="I20" i="1"/>
  <c r="I21" i="1"/>
  <c r="I22" i="1"/>
  <c r="I23" i="1"/>
  <c r="I24" i="1"/>
  <c r="I25" i="1"/>
  <c r="I27" i="1"/>
  <c r="I29" i="1"/>
  <c r="I36" i="1"/>
  <c r="I37" i="1"/>
  <c r="I38" i="1"/>
  <c r="I46" i="1"/>
  <c r="I47" i="1"/>
  <c r="I48" i="1"/>
  <c r="I57" i="1"/>
  <c r="I58" i="1"/>
  <c r="I59" i="1"/>
  <c r="I60" i="1"/>
  <c r="I61" i="1"/>
  <c r="I62" i="1"/>
  <c r="I63" i="1"/>
  <c r="I66" i="1"/>
  <c r="I8" i="2"/>
  <c r="I9" i="2"/>
  <c r="I23" i="2"/>
  <c r="I24" i="2"/>
  <c r="I25" i="2"/>
  <c r="I37" i="2"/>
  <c r="I40" i="2"/>
  <c r="I44" i="2"/>
  <c r="I47" i="2"/>
  <c r="I51" i="2" s="1"/>
  <c r="I53" i="2"/>
  <c r="I54" i="2"/>
  <c r="I55" i="2"/>
  <c r="I12" i="3"/>
  <c r="I15" i="3" s="1"/>
  <c r="H101" i="8"/>
  <c r="I18" i="16"/>
  <c r="I26" i="16"/>
  <c r="I42" i="15"/>
  <c r="I45" i="15" s="1"/>
  <c r="H8" i="5"/>
  <c r="H24" i="5" s="1"/>
  <c r="G24" i="5"/>
  <c r="I27" i="14"/>
  <c r="I28" i="14"/>
  <c r="I29" i="14"/>
  <c r="I30" i="14"/>
  <c r="I31" i="14"/>
  <c r="I32" i="14"/>
  <c r="I34" i="14"/>
  <c r="I36" i="14"/>
  <c r="I46" i="14"/>
  <c r="I47" i="14"/>
  <c r="I48" i="14"/>
  <c r="I49" i="14"/>
  <c r="I50" i="14"/>
  <c r="I53" i="14"/>
  <c r="I63" i="14"/>
  <c r="I66" i="14" s="1"/>
  <c r="I64" i="14"/>
  <c r="I65" i="14"/>
  <c r="G81" i="14"/>
  <c r="H68" i="14"/>
  <c r="I80" i="14"/>
  <c r="I89" i="14"/>
  <c r="I90" i="14"/>
  <c r="I91" i="14"/>
  <c r="I92" i="14"/>
  <c r="I16" i="10"/>
  <c r="I17" i="10"/>
  <c r="I18" i="10"/>
  <c r="I19" i="10"/>
  <c r="I20" i="10"/>
  <c r="I21" i="10"/>
  <c r="I22" i="10"/>
  <c r="I96" i="14"/>
  <c r="I95" i="14"/>
  <c r="I104" i="14"/>
  <c r="I108" i="14" s="1"/>
  <c r="I22" i="15"/>
  <c r="I24" i="15" s="1"/>
  <c r="I66" i="5"/>
  <c r="I63" i="10"/>
  <c r="I23" i="14"/>
  <c r="I24" i="14" s="1"/>
  <c r="I57" i="14"/>
  <c r="H9" i="8"/>
  <c r="G87" i="8"/>
  <c r="H26" i="14"/>
  <c r="G51" i="14"/>
  <c r="I12" i="1"/>
  <c r="I113" i="10"/>
  <c r="I39" i="10"/>
  <c r="I33" i="10"/>
  <c r="I34" i="10"/>
  <c r="I35" i="10"/>
  <c r="I43" i="10"/>
  <c r="I48" i="10"/>
  <c r="I49" i="10"/>
  <c r="I50" i="10"/>
  <c r="I51" i="10"/>
  <c r="I54" i="10"/>
  <c r="I55" i="10"/>
  <c r="I56" i="10"/>
  <c r="I58" i="10"/>
  <c r="I119" i="10"/>
  <c r="I57" i="10"/>
  <c r="I108" i="10"/>
  <c r="I8" i="10"/>
  <c r="I9" i="10"/>
  <c r="I10" i="10"/>
  <c r="I11" i="10"/>
  <c r="I12" i="10"/>
  <c r="I13" i="10"/>
  <c r="I14" i="10"/>
  <c r="I24" i="10"/>
  <c r="I25" i="10"/>
  <c r="I26" i="10"/>
  <c r="I27" i="10"/>
  <c r="I28" i="10"/>
  <c r="I37" i="10"/>
  <c r="I41" i="10"/>
  <c r="I62" i="10"/>
  <c r="I65" i="10"/>
  <c r="I82" i="10"/>
  <c r="I83" i="10"/>
  <c r="I84" i="10"/>
  <c r="I85" i="10"/>
  <c r="I86" i="10"/>
  <c r="I117" i="10"/>
  <c r="I122" i="10" s="1"/>
  <c r="I29" i="10"/>
  <c r="I100" i="10"/>
  <c r="I101" i="10"/>
  <c r="I102" i="10"/>
  <c r="I103" i="10"/>
  <c r="I104" i="10"/>
  <c r="I105" i="10"/>
  <c r="I106" i="10"/>
  <c r="I111" i="10"/>
  <c r="G114" i="10"/>
  <c r="I91" i="10"/>
  <c r="I68" i="10"/>
  <c r="I88" i="10"/>
  <c r="I89" i="10"/>
  <c r="I92" i="10"/>
  <c r="I93" i="10"/>
  <c r="I94" i="10"/>
  <c r="I95" i="10"/>
  <c r="I96" i="10"/>
  <c r="I97" i="10"/>
  <c r="I114" i="10" s="1"/>
  <c r="I98" i="10"/>
  <c r="I71" i="5"/>
  <c r="I69" i="5"/>
  <c r="I8" i="5"/>
  <c r="I11" i="5"/>
  <c r="I12" i="5"/>
  <c r="I13" i="5"/>
  <c r="I14" i="5"/>
  <c r="I15" i="5"/>
  <c r="I16" i="5"/>
  <c r="I17" i="5"/>
  <c r="I18" i="5"/>
  <c r="I19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9" i="5"/>
  <c r="I50" i="5"/>
  <c r="I59" i="5"/>
  <c r="I60" i="5"/>
  <c r="I61" i="5"/>
  <c r="I62" i="5"/>
  <c r="I63" i="5"/>
  <c r="I64" i="5"/>
  <c r="I12" i="7"/>
  <c r="I13" i="7"/>
  <c r="I16" i="7"/>
  <c r="I17" i="7"/>
  <c r="I22" i="7"/>
  <c r="I23" i="7"/>
  <c r="I9" i="7"/>
  <c r="I11" i="7"/>
  <c r="I19" i="7"/>
  <c r="I20" i="7"/>
  <c r="H25" i="16"/>
  <c r="H57" i="16" s="1"/>
  <c r="I8" i="16"/>
  <c r="I9" i="16"/>
  <c r="I10" i="16"/>
  <c r="I11" i="16"/>
  <c r="H59" i="16"/>
  <c r="G63" i="16"/>
  <c r="I14" i="16"/>
  <c r="I35" i="16"/>
  <c r="G22" i="16"/>
  <c r="I13" i="16"/>
  <c r="I15" i="16"/>
  <c r="I16" i="16"/>
  <c r="I20" i="16"/>
  <c r="I21" i="16"/>
  <c r="I36" i="16"/>
  <c r="I37" i="16"/>
  <c r="I38" i="16"/>
  <c r="I44" i="16"/>
  <c r="I45" i="16"/>
  <c r="I46" i="16"/>
  <c r="I47" i="16"/>
  <c r="I48" i="16"/>
  <c r="I49" i="16"/>
  <c r="I51" i="16"/>
  <c r="I52" i="16"/>
  <c r="I53" i="16"/>
  <c r="I54" i="16"/>
  <c r="I55" i="16"/>
  <c r="I62" i="16"/>
  <c r="I39" i="16"/>
  <c r="I50" i="16"/>
  <c r="I80" i="8"/>
  <c r="I78" i="8"/>
  <c r="I22" i="8"/>
  <c r="I25" i="8"/>
  <c r="I26" i="8"/>
  <c r="I29" i="8"/>
  <c r="I81" i="8"/>
  <c r="I82" i="8"/>
  <c r="I83" i="8"/>
  <c r="I45" i="8"/>
  <c r="I46" i="8"/>
  <c r="I74" i="8"/>
  <c r="I75" i="8"/>
  <c r="I76" i="8"/>
  <c r="I113" i="8"/>
  <c r="I116" i="8"/>
  <c r="I15" i="8"/>
  <c r="I16" i="8"/>
  <c r="I17" i="8"/>
  <c r="I37" i="8"/>
  <c r="I89" i="8"/>
  <c r="I90" i="8"/>
  <c r="I102" i="8"/>
  <c r="I104" i="8"/>
  <c r="I105" i="8"/>
  <c r="I106" i="8"/>
  <c r="I107" i="8"/>
  <c r="I40" i="8"/>
  <c r="I41" i="8"/>
  <c r="I54" i="8"/>
  <c r="I63" i="8"/>
  <c r="I64" i="8"/>
  <c r="I68" i="8"/>
  <c r="I71" i="8"/>
  <c r="I10" i="8"/>
  <c r="I131" i="8"/>
  <c r="I132" i="8"/>
  <c r="I133" i="8"/>
  <c r="I135" i="8"/>
  <c r="I136" i="8"/>
  <c r="I117" i="8"/>
  <c r="I134" i="8"/>
  <c r="I86" i="8"/>
  <c r="I11" i="8"/>
  <c r="I12" i="8"/>
  <c r="I13" i="8"/>
  <c r="I19" i="8"/>
  <c r="I35" i="8"/>
  <c r="I43" i="8"/>
  <c r="I48" i="8"/>
  <c r="I56" i="8"/>
  <c r="I61" i="8"/>
  <c r="I111" i="8"/>
  <c r="I122" i="8"/>
  <c r="I123" i="8"/>
  <c r="I124" i="8"/>
  <c r="I125" i="8"/>
  <c r="I126" i="8"/>
  <c r="I127" i="8"/>
  <c r="I128" i="8"/>
  <c r="I129" i="8"/>
  <c r="I130" i="8"/>
  <c r="I137" i="8"/>
  <c r="I138" i="8"/>
  <c r="I139" i="8"/>
  <c r="I140" i="8"/>
  <c r="I38" i="8"/>
  <c r="I54" i="1"/>
  <c r="H12" i="4"/>
  <c r="G12" i="4"/>
  <c r="I8" i="4"/>
  <c r="I9" i="4" s="1"/>
  <c r="H9" i="4"/>
  <c r="I30" i="10" l="1"/>
  <c r="I100" i="14"/>
  <c r="I93" i="14"/>
  <c r="I72" i="5"/>
  <c r="I51" i="5"/>
  <c r="I67" i="1"/>
  <c r="I49" i="1"/>
  <c r="I45" i="2"/>
  <c r="I42" i="5"/>
  <c r="I24" i="5"/>
  <c r="H81" i="14"/>
  <c r="I68" i="14"/>
  <c r="I81" i="14" s="1"/>
  <c r="I32" i="2"/>
  <c r="H51" i="14"/>
  <c r="I26" i="14"/>
  <c r="I51" i="14" s="1"/>
  <c r="H87" i="8"/>
  <c r="I9" i="8"/>
  <c r="I87" i="8" s="1"/>
  <c r="I59" i="14"/>
  <c r="I101" i="8"/>
  <c r="I58" i="2"/>
  <c r="I66" i="10"/>
  <c r="I44" i="10"/>
  <c r="H63" i="16"/>
  <c r="I59" i="16"/>
  <c r="I63" i="16" s="1"/>
  <c r="I25" i="16"/>
  <c r="I57" i="16" s="1"/>
  <c r="I22" i="16"/>
  <c r="I91" i="8"/>
  <c r="I143" i="8"/>
  <c r="I11" i="4"/>
  <c r="I12" i="4" s="1"/>
  <c r="G118" i="8"/>
  <c r="G119" i="8" s="1"/>
  <c r="H118" i="8" l="1"/>
  <c r="H119" i="8" l="1"/>
  <c r="I118" i="8"/>
  <c r="I119" i="8" s="1"/>
</calcChain>
</file>

<file path=xl/sharedStrings.xml><?xml version="1.0" encoding="utf-8"?>
<sst xmlns="http://schemas.openxmlformats.org/spreadsheetml/2006/main" count="1931" uniqueCount="784">
  <si>
    <t>Sterilizirano  mleko z okusom čokolade, 3,2 do 3,5 % m.m., 0,2 l, tetrabrik ali podobna embalaža, slamica</t>
  </si>
  <si>
    <t>Sterilizirano mleko, 3,2 do 3,5 % m.m., 0,2 l., tetrabrik ali podobna embalaž, slamica</t>
  </si>
  <si>
    <t>PONUDNIK: ____________________________________________</t>
  </si>
  <si>
    <r>
      <t xml:space="preserve">ENOTA </t>
    </r>
    <r>
      <rPr>
        <b/>
        <u/>
        <sz val="6"/>
        <rFont val="Arial Narrow"/>
        <family val="2"/>
        <charset val="238"/>
      </rPr>
      <t>MERE</t>
    </r>
  </si>
  <si>
    <t>Kokosova moka, neto količina 250 do 1000 g</t>
  </si>
  <si>
    <t>Naročnik: Vrtec Jelka, Glavarjeva 18a, 1000 Ljubljana</t>
  </si>
  <si>
    <t>Pasterizirano mleko, 3,2 do 3,5 % m.m., neto količina 1l</t>
  </si>
  <si>
    <t>Tekoči sadni jogurt, različni okusi 1,3 do 3,2 % m.m., 500 do 1000g</t>
  </si>
  <si>
    <t>Tekoči naravni jogurt,  3,2 do 3,5 % m.m., 1000g</t>
  </si>
  <si>
    <t>Probiotični jogurt naravni , 1,3  do 1,5 m.m.,  lonček 150 do 180 g</t>
  </si>
  <si>
    <t>Kislo mleko,  3,2 m.m., 150 do 180 ml</t>
  </si>
  <si>
    <t>Kisla pasterizirana smetana, min. 18 % m.m., PS lonček 150 do 180 g</t>
  </si>
  <si>
    <t>Sladka smetana, 35 % m.m., 0,2 do 0,25 L</t>
  </si>
  <si>
    <t>Poltrdi  tričetrt  mastni sir z min 35 % m.m. v suhi snovi, vakum. pakiran, teža 2000 do 3000 g</t>
  </si>
  <si>
    <t xml:space="preserve">Poltrdi lahki sir s 25% m.m. v suhi snovi, vakumsko pakiran, teža 2000 do 3000g </t>
  </si>
  <si>
    <t>kg</t>
  </si>
  <si>
    <t>Skuta polmastna nepasirana z min 40% m.m., pakirana od 4 do 5 kg</t>
  </si>
  <si>
    <t>Skuta polmastna nepasirana z min 40% m.m, pakirana od 500 do 1000g</t>
  </si>
  <si>
    <t>Prekmastni topljeni sir za mazanje z min  55% m.m, 140 do 200 g (pakiranje v trikotnikih)</t>
  </si>
  <si>
    <t>Riban sir za pizzo, pakiran od 3 - 5kg</t>
  </si>
  <si>
    <t>Skuta  s podloženim sadjem, min 8 % m.m., lonček 110 do 140 g</t>
  </si>
  <si>
    <t>Sladoled kremni brez umetnih sladil z različnimi okusi, lučka, 65 - 100ml</t>
  </si>
  <si>
    <t>Sladoled kremni brez umetnih sladil z različnimi okusi, kornet  100 -125ml</t>
  </si>
  <si>
    <t>Sladoled kremni brez umetnih sladil z različnimi okusi, lonček od 100 do 120 ml, plastična žlička</t>
  </si>
  <si>
    <t xml:space="preserve">Probiotični tekoči jogurt naravni , 1,3  do 1,5 m.m., tetrapak ali plastenka  500g  </t>
  </si>
  <si>
    <t>Sir trdi drobno riban z mim 45% m.m., pakiran do 1kg</t>
  </si>
  <si>
    <t>BIO mleko, pasterizirano, s 3,5 m.m., s slamico, pakirano po 150 do 180 mL</t>
  </si>
  <si>
    <t>BIO mleko z okusom vanilije, pasterizirano, s 3,5 m.m., s slamico, pakirano po 150 do 180 mL</t>
  </si>
  <si>
    <t xml:space="preserve"> PASTERIZIRANO IN STERILIZIRANO MLEKO</t>
  </si>
  <si>
    <t xml:space="preserve"> FERMENTIRANO MLEKO</t>
  </si>
  <si>
    <t xml:space="preserve"> SMETANA,  SUROVO MASLO IN MARGARINA ZA NAMZE</t>
  </si>
  <si>
    <t xml:space="preserve"> SIRI, SKUTA</t>
  </si>
  <si>
    <t>Sterilizirano mleko, 3,2 do 3,5 % m.m., 1 l, tetrabrik ali podobna embalaža</t>
  </si>
  <si>
    <t xml:space="preserve">Meso mladega goveda, I. kategorije: meso plečeta, brez kosti, očiščeno, v kosu ali narezano na kocke </t>
  </si>
  <si>
    <t>Telečje pleče brez kosti, očiščeno, v kosu ali narezano na kocke</t>
  </si>
  <si>
    <t>Telečje meso, I. kategorije: stegno brez kosti, očiščeno, v kosu ali narezano ( kocke, zrezki 6 in 12 dag)</t>
  </si>
  <si>
    <t>Mleto meso, I. kategorije (mešano: 50 % meso mladih goved, 50 % svinjsko meso stegno)</t>
  </si>
  <si>
    <t>Svinjsko meso, I. kategorije:stegno, brez kosti, očiščeno, v kosu ali narezano na zrezke 6-12 dag ali kocke</t>
  </si>
  <si>
    <t>Svinjsko meso, I. kategorije,  ribica - kare brez kosti, v kosu ali zrezki  6-12 dag</t>
  </si>
  <si>
    <t>Kuhan pršut brez kosti v kosu ali narezan na rezine</t>
  </si>
  <si>
    <t>Prekajena šunka v kosu</t>
  </si>
  <si>
    <t>Šunka v črevu, v kosu ali narezana na rezine</t>
  </si>
  <si>
    <t>Pariška posebna salama v kosu ali narezana na rezine</t>
  </si>
  <si>
    <t>Pečenica iz svinjskega mesa v naravnem ovoju, porcijske velikosti 140 g za par (70 g na kos)</t>
  </si>
  <si>
    <t>Piščančje kračke 120g / kos, razred A</t>
  </si>
  <si>
    <t>Piščančja bedra 220 - 240 g / kos, razred A</t>
  </si>
  <si>
    <t>Piščančja stegna  brez kože in kosti, razred A</t>
  </si>
  <si>
    <t>Puranja stegna brez kosti in kože, razred A</t>
  </si>
  <si>
    <t>Posebna piščančja salama, najmanj 74 %  piščančjega mesa, narezana na rezine ali v kosu</t>
  </si>
  <si>
    <t>Piščančje hrenovke v naravnem ovoju, teža na kos 60g</t>
  </si>
  <si>
    <t>Piščančje prsi v ovoju, delež piščančjih prsi brez kosti je najmanj 80 %, narezana na rezine ali v kosu</t>
  </si>
  <si>
    <t>Puranja šunka v ovoju, najmanj 70 % puranjega mesa, narezana na rezine ali v kosu</t>
  </si>
  <si>
    <t xml:space="preserve">Kunčje meso I. kategorije, stegno, hrbet brez kosti in kože </t>
  </si>
  <si>
    <t>Prešana šunka, pusta,  brez konzervansov, I. kakovostni razred, narezana na rezine</t>
  </si>
  <si>
    <t>Pečen pršut brez kosti, v kosu ali narezan na rezine</t>
  </si>
  <si>
    <t>Eko goveje pleče brez kosti, očiščeno</t>
  </si>
  <si>
    <t>Eko goveje mleto meso</t>
  </si>
  <si>
    <t>BIO kefir, navaden, iz tradicionalnih kefirjevih zrn, pakiran po 150 do 180 g, s slamico</t>
  </si>
  <si>
    <t>Zlati prepečenec, neto količina 300 do 400 g</t>
  </si>
  <si>
    <t>Polnozrnat prepečnec, neto količina 300- 400g</t>
  </si>
  <si>
    <t>Sojini kosmiči, neto količina do 500g</t>
  </si>
  <si>
    <t>Palčke s sezamovim posipom, pakirane do 300g</t>
  </si>
  <si>
    <t>Čokoladne napolitanke, pakirano po 1 kg</t>
  </si>
  <si>
    <t>Polnozrnati grisini (pečene hrustljave palčke iz kvašenega testa), neto količina 70 do 400 g</t>
  </si>
  <si>
    <t>Bio riževi vaflji sedem žit,  pakirano po 100 -150g</t>
  </si>
  <si>
    <t>Bio riževi vaflji brez soli,  pakirano po 100 -150g</t>
  </si>
  <si>
    <t>Koruzna moka, pakirana po 1 kg</t>
  </si>
  <si>
    <t>Koruzni kosmiči (corn flakes), brez konzervansov, umetnih sladil in aditivov, neto količina 250 do 500 g</t>
  </si>
  <si>
    <t>Pšenični beli kruh, rezan, pakirana štruca ali model po 750 do 1000 g</t>
  </si>
  <si>
    <t>Pšenični polbeli kruh, rezan, pakirana štruca ai model po 750 do 1000 g</t>
  </si>
  <si>
    <t>Jušna zakuha - ribana kaša, neto količina 0,5 do 3 kg</t>
  </si>
  <si>
    <t>Jušna zakuha - rinčice, neto količina 250g do 1 kg</t>
  </si>
  <si>
    <t>Jušna zakuha - zvezdice, neto količina 250g do 1 kg</t>
  </si>
  <si>
    <t>Jušna zakuha - rižek, neto količina 250g do 1 kg</t>
  </si>
  <si>
    <t>Rženi mešani kruh, rezan, pakirana štruca ali model  po 750 do 1000 g</t>
  </si>
  <si>
    <t>Koruzni mešani kruh, rezan, pakirana štruca ali model po 750 do 1000 g</t>
  </si>
  <si>
    <t>Ovseni mešani kruh ali kruh z ovsenimi kosmiči, rezan, pakirana štruca ali model po 750 do 1000 g</t>
  </si>
  <si>
    <t xml:space="preserve"> Francoski beli kruh - buggeta 400 - 600g</t>
  </si>
  <si>
    <t>Ajdov mešan kruh, rezan, pakirana štruca ali model po 750 do 1000 g</t>
  </si>
  <si>
    <t>Pšenična moka črna,  tip 1100, pakirana po 1 kg</t>
  </si>
  <si>
    <t>Ješprenj, pakirano po 1 kg</t>
  </si>
  <si>
    <t>Kruh s 30 % manj soli in brez aditivov, rezan, pakirana štruca ali model po 750 do 1000 g</t>
  </si>
  <si>
    <t>Bio skuta pakirana po 1-3kg</t>
  </si>
  <si>
    <t>BIO kefir, sadni, iz tradicionalnih kefirjevih zrn, pakiran po 150 do 180 g, s slamico, različni okusi</t>
  </si>
  <si>
    <t>Sadni jogurt, različni okusi,  2,6 do 3,5 % m.m., brez dodatnih umetnih barvil,  lonček 125 - 150g</t>
  </si>
  <si>
    <t>Pšenična moka bela, tip 500, mehka, pakirana do 5 kg</t>
  </si>
  <si>
    <t>Pšenična moka polbela, tip 850, pakirana do 5 kg</t>
  </si>
  <si>
    <t>Vodni vlivanci kot priloga, 1-3 kg</t>
  </si>
  <si>
    <t xml:space="preserve">Jajčne pentljice, drobni metuljćki, 150g - 3kg </t>
  </si>
  <si>
    <t>Mlinci iz pšenične moke T500, neto količina od 0,5 kg do 5 kg</t>
  </si>
  <si>
    <t>Sveže listnato testo, 0,5 kg do 1 kg</t>
  </si>
  <si>
    <t>Sveže vlečeno testo, 0,5 do 1 kg</t>
  </si>
  <si>
    <t>1.</t>
  </si>
  <si>
    <t>2.</t>
  </si>
  <si>
    <t>3.</t>
  </si>
  <si>
    <t>zamrznjeno listnato testo, 0,5-1 kg</t>
  </si>
  <si>
    <t xml:space="preserve"> krompirjevi svaljki,zamrznjeni, 1-3kg</t>
  </si>
  <si>
    <t>krompirjevi svaljki z dodatkom ržene, koruzne ali druge moke,zamrznjeni,1-3kg</t>
  </si>
  <si>
    <t>zamrznjeni cmoki z borovničevim ali jagodnim nadevom, 1-3 kg</t>
  </si>
  <si>
    <t>zamrznjeni  cmoki z mareličnim nadevom, 1-3kg</t>
  </si>
  <si>
    <t>zamrznjeni skutini štruklji, 1-3kg</t>
  </si>
  <si>
    <t>zamrznjeni skutin burek, 100-200 g</t>
  </si>
  <si>
    <t>zamrznjeni skutin burek, 200-300 g</t>
  </si>
  <si>
    <t>zamrznjeni kaneloni, polnjeni s sirom, 100 - 200g</t>
  </si>
  <si>
    <t>zamrznjeni zdrobovi ocvrtki, 1 - 10 kg</t>
  </si>
  <si>
    <t>zamrznjeni žitni polpeti, 3 do 5 kg</t>
  </si>
  <si>
    <t>zamrznjeni zelenjavni polpeti, brokoli, cvetača,  3 do 5 kg</t>
  </si>
  <si>
    <t>zamrznjeni sojini polpeti, 3 do 5 kg</t>
  </si>
  <si>
    <t>Čajno pecivo, keksi, 1 do 2 kg</t>
  </si>
  <si>
    <t>zamrznjeni sirovi tortelini ali ravioli, 1-3kg</t>
  </si>
  <si>
    <t>zamrznjeni špinačni tortelini ali ravioli. 1-3kg</t>
  </si>
  <si>
    <t>Zlate kroglice, 500 g do 1 kg</t>
  </si>
  <si>
    <t>Jušni dodatek - fritati, 500g do 1kg</t>
  </si>
  <si>
    <t>Bio pšenično belo pecivo, 40 - 60g</t>
  </si>
  <si>
    <t>krof z marelično marmelado 50 do 60 g</t>
  </si>
  <si>
    <t>Probiotični tekoči sadni jogurt , različni okusi, 1,2  do 1,5 m.m.,  tetrapak ali plastenka 500 g</t>
  </si>
  <si>
    <t>Probiotični sadni jogurt , različni okusi, 1,2  do 1,5 m.m., lonček 150 do 180 g</t>
  </si>
  <si>
    <t>osje gnezdo, 100-120 g</t>
  </si>
  <si>
    <t>čokoladna spirala, 50 - 60 g</t>
  </si>
  <si>
    <t>jabolčna špirala, 50 - 60 g</t>
  </si>
  <si>
    <t>buhtelj z marmelado 50 do  60 g</t>
  </si>
  <si>
    <t>orehova potica,pakirana 1kg, rezana 60-80 g/kos</t>
  </si>
  <si>
    <t>eko keksi z medom</t>
  </si>
  <si>
    <t>eko keksi z ovsenimi kosmiči</t>
  </si>
  <si>
    <t>eko keksi brez sladkorja</t>
  </si>
  <si>
    <t>eko čokoladni keksi</t>
  </si>
  <si>
    <t>eko keksi z marmelado</t>
  </si>
  <si>
    <t>Testenine za lazanjo sušene, neto količina 0,5-9kg</t>
  </si>
  <si>
    <t>Žrebičje meso, I. kategorije,stegno brez kosti, očiščeno, v kosu ali narezano na  zrezke 6 in  12 dag</t>
  </si>
  <si>
    <t>Hrenovka z najmanj 65% žrebičjega mesa v ovčjem ovoju, brez ojačevalcev okusa, teža cca 60g</t>
  </si>
  <si>
    <t xml:space="preserve">Steriilzirani koščki tune v rastlinskme olju (večji koščki tune). Tuna minimalno 70 %. Teža 1000 do 2000 g </t>
  </si>
  <si>
    <t>Sardine v rastlinskem olju (konzerva), 700 do 1500 g</t>
  </si>
  <si>
    <t>Sardine v rastlinskem olju (konzerva), 80 do 150 g</t>
  </si>
  <si>
    <t>Jušne zakuhe razl. oblik brez jajc, neto količina 0,5 do 2,5 kg</t>
  </si>
  <si>
    <t>Tortelini s sirom, do 5kg</t>
  </si>
  <si>
    <t>Kapeleti s sirom, do 5kg</t>
  </si>
  <si>
    <t>francoski rogljič, polnjen z marmelado, 60 do 80g</t>
  </si>
  <si>
    <t>jabolčni zavitek iz listnatega testa, 60 do 80 g</t>
  </si>
  <si>
    <t>ovseni keksi s sadjem, 0,5 -2 kg</t>
  </si>
  <si>
    <t>kakavovi keksi, 0,5 -  2kg</t>
  </si>
  <si>
    <t>kokosovi keksi, 0,5 - 2 kg</t>
  </si>
  <si>
    <t>masleni keksi z medom , 0,5-2kg</t>
  </si>
  <si>
    <t>keksi v obliki različnih živali, 0,5-2 kg</t>
  </si>
  <si>
    <t>sadna torta, različni okusi, teža 60g</t>
  </si>
  <si>
    <t>čokoladna torta, teža 60g</t>
  </si>
  <si>
    <t>francoski rogljič, polnjen z čokoladno/lešnikovo kremo, 60 do 80g</t>
  </si>
  <si>
    <t>Sok iz marelic in jabolk,min. 43% sad. deleža,(min.30% marelične kaše), 0,7 - 1l</t>
  </si>
  <si>
    <t>Sok iz breskev min. 50% sadnega deleža (min. 32% breskove kaše), 0,7 - 1l</t>
  </si>
  <si>
    <t>Sok iz jagod min. 45% sadnega deleža (min.25% jagodne kaše) , 0,7 - 1l</t>
  </si>
  <si>
    <t>Sok iz črnega ribeza min. 25% sadnega deleža (sok črnega ribeza iz zg. soka), 0,7 - 1l</t>
  </si>
  <si>
    <t>Sok iz hrušk  min.50% sadnega deleža, 0,7 - 1l</t>
  </si>
  <si>
    <t>Eko jabolčni sok, 100%, 1-1,5l</t>
  </si>
  <si>
    <t>Zamrznjeno korenje baby 2-3 kg</t>
  </si>
  <si>
    <t>Zamrznjeno korenje kocke 10x10x10mm, 2-3 kg</t>
  </si>
  <si>
    <t>Zamrznjena špinača, pasirana (briketi) 2-3 kg</t>
  </si>
  <si>
    <t>Zamrznjena koruza v zrnu, mlečna 2-3 kg</t>
  </si>
  <si>
    <t>Zamrznjen stročji fižol, lomljen, rumen ali zelen, 2-3kg</t>
  </si>
  <si>
    <t>Zamrznjen grah , 8.5 - 9.5 mm, 2-3 kg</t>
  </si>
  <si>
    <t>Zamrznjena cvetača, I. kakovost,30-60 mm,  2-3 kg</t>
  </si>
  <si>
    <t>Zamrznjena mešana zelenjava (cvetača, brokoli, korenje…), 2-3 kg</t>
  </si>
  <si>
    <t>Zamrznjene jagode 1-2,5 kg</t>
  </si>
  <si>
    <t>Zamrznjene maline 1-2,5 kg</t>
  </si>
  <si>
    <t>Zamrznjene borovnice 1-2,5kg</t>
  </si>
  <si>
    <t>Zamrznjena zelenjavna mešanica za juho, 2-3 kg</t>
  </si>
  <si>
    <t>Paprika v kisu (konzerva 3 do 5 kg)</t>
  </si>
  <si>
    <t>Gorčica, kozarec 500 do 1000g</t>
  </si>
  <si>
    <t>Ajvar, nepekoč, kozarec 500 do 1000g</t>
  </si>
  <si>
    <t>Olive v slanici, kozarec 600 do 1000g</t>
  </si>
  <si>
    <t>Paprika, fileti v kisu, kozarec 600 do 1000 g</t>
  </si>
  <si>
    <t>Paradižnik pelati, konzerva, 2-3 kg</t>
  </si>
  <si>
    <t>Kompot - sadna solata, 2-3 kg</t>
  </si>
  <si>
    <t>Suhe fige brez konzervansov, razred I</t>
  </si>
  <si>
    <t>Suhe slive brez koščic in konzervansov razred I</t>
  </si>
  <si>
    <t>Suhi hruškovi krhlji, brez konzervansov, razred I</t>
  </si>
  <si>
    <t>Steriilzirani koščki tune v rastlinskme olju (večji koščki tune). Tuna minimalno 70 %. Teža 80 do 150 g</t>
  </si>
  <si>
    <t>Oluščen, brušen riž (beli riž), za pripravo mlečnega riža I. vrsta kakovostnega razreda ,  neto količina do 1kg</t>
  </si>
  <si>
    <t>Čičerika, razred I, pak. 1 kg</t>
  </si>
  <si>
    <t xml:space="preserve">Meso mladega goveda, I. kategorije: stegno brez kosti, očiščeno, v kosu ali narezano na zrezke 6 in 12 dag ali kocke </t>
  </si>
  <si>
    <t>Telečje hrenovke v naravnem ovoju iz telečjega mesa I. kvalitete, porcijske teže za par 120g - 140g</t>
  </si>
  <si>
    <t>Junečje hrenovke v naravnem ovoju iz mesa in slanine I. kvalitete, porcijske teže za par 120g-140g</t>
  </si>
  <si>
    <t>SKUPAJ sklop 1.1</t>
  </si>
  <si>
    <t>1.2  SLADOLEDI</t>
  </si>
  <si>
    <t>SKUPAJ sklop 1.2</t>
  </si>
  <si>
    <t>1.3 MLEKO IN MLEČNI IZDELKI IZ EKOLOŠKE PRIDELAVE</t>
  </si>
  <si>
    <t>SKUPAJ sklop 1.3</t>
  </si>
  <si>
    <t>SKUPAJ sklop 2.1</t>
  </si>
  <si>
    <t>SKUPAJ sklop 2.2</t>
  </si>
  <si>
    <t>SKUPAJ sklop 2.3</t>
  </si>
  <si>
    <t>SKUPAJ sklop 2.4</t>
  </si>
  <si>
    <t>3.1 ZAMRZNJENE RIBE IN RIBJI IZDELKI</t>
  </si>
  <si>
    <t>SKUPAJ sklop 3.1</t>
  </si>
  <si>
    <t>3.2 SVEŽE RIBE</t>
  </si>
  <si>
    <t>SKUPAJ sklop 3.2</t>
  </si>
  <si>
    <t>3.3 KONZERVIRANE RIBE</t>
  </si>
  <si>
    <t>SKUPAJ sklop 3.3</t>
  </si>
  <si>
    <t>SKUPAJ sklop 5.1</t>
  </si>
  <si>
    <t>SKUPAJ sklop 5.2</t>
  </si>
  <si>
    <t>SKUPAJ sklop 5.3</t>
  </si>
  <si>
    <t>SKUPAJ sklop 5.4</t>
  </si>
  <si>
    <t>SKUPAJ sklop 5.5</t>
  </si>
  <si>
    <t>SKUPAJ sklop 5.6</t>
  </si>
  <si>
    <t>SKUPAJ sklop 6.1</t>
  </si>
  <si>
    <t>SKUPAJ sklop 6.2</t>
  </si>
  <si>
    <t>SKUPAJ sklop 6.3</t>
  </si>
  <si>
    <t>SKUPAJ sklop 6.4</t>
  </si>
  <si>
    <t>SKUPAJ sklop 7.1</t>
  </si>
  <si>
    <t>SKUPAJ sklop 7.2</t>
  </si>
  <si>
    <t>SKUPAJ sklop 7.3</t>
  </si>
  <si>
    <t xml:space="preserve">8.1 KROMPIRJEVI SVALJKI </t>
  </si>
  <si>
    <t>SKUPAJ sklop 8.1</t>
  </si>
  <si>
    <t>8.2 KROMPIRJEVI SVALJKI Z DODATKOM DRUGIH MOK</t>
  </si>
  <si>
    <t>Solata, mehkolistna, pakirana v zabojčkih,razred I</t>
  </si>
  <si>
    <t>SKUPAJ sklop 8.2</t>
  </si>
  <si>
    <t xml:space="preserve">8.3 KROMPIRJEVI CMOKI Z NADEVOM </t>
  </si>
  <si>
    <t>SKUPAJ sklop 8.3</t>
  </si>
  <si>
    <t>8.4 SKUTNI ŠTRUKLJI</t>
  </si>
  <si>
    <t>SKUPAJ sklop 8.4</t>
  </si>
  <si>
    <t>SKUPAJ sklop 8.5</t>
  </si>
  <si>
    <t>8.6 KANELONI</t>
  </si>
  <si>
    <t>SKUPAJ sklop 8.6</t>
  </si>
  <si>
    <t>8.7 ZDROBOVI OCVRTKI</t>
  </si>
  <si>
    <t>SKUPAJ sklop 8.7</t>
  </si>
  <si>
    <t>8.8 LISTNATO TESTO</t>
  </si>
  <si>
    <t>SKUPAJ sklop 8.8</t>
  </si>
  <si>
    <t>8.9 POLNJENE TESTENINE</t>
  </si>
  <si>
    <t>SKUPAJ sklop 8.9</t>
  </si>
  <si>
    <t>8.10 PALAČINKE</t>
  </si>
  <si>
    <t>SKUPAJ sklop 8.10</t>
  </si>
  <si>
    <t>8.11 POLPETI</t>
  </si>
  <si>
    <t>SKUPAJ sklop 8.11</t>
  </si>
  <si>
    <t>SKUPAJ sklop 9.1</t>
  </si>
  <si>
    <t>SKUPAJ sklop 9.2</t>
  </si>
  <si>
    <t>SKUPAJ sklop 9.3</t>
  </si>
  <si>
    <t>SKUPAJ sklop 9.4</t>
  </si>
  <si>
    <t>SKUPAJ sklop 9.5</t>
  </si>
  <si>
    <t>SKUPAJ sklop 9.6</t>
  </si>
  <si>
    <t>SKUPAJ sklop 9.7</t>
  </si>
  <si>
    <t>10.1 KRUH</t>
  </si>
  <si>
    <t>SKUPAJ sklop 10.1</t>
  </si>
  <si>
    <t>SKUPAJ sklop 10.2</t>
  </si>
  <si>
    <t>SKUPAJ sklop 10.3</t>
  </si>
  <si>
    <t>SKUPAJ sklop 10.4</t>
  </si>
  <si>
    <t>SKUPAJ sklop 10.5</t>
  </si>
  <si>
    <t>SKUPAJ sklop 10.6</t>
  </si>
  <si>
    <t>SKUPAJ sklop 10.8</t>
  </si>
  <si>
    <t>SKUPAJ sklop 10.7</t>
  </si>
  <si>
    <t>11.1 RIŽ  IN PRIPRAVLJENI IZDELKI IZ ŽIT</t>
  </si>
  <si>
    <t>SKUPAJ sklop 11.1</t>
  </si>
  <si>
    <t>11.2 ČAJI</t>
  </si>
  <si>
    <t>SKUPAJ sklop 11.2</t>
  </si>
  <si>
    <t>11.3 ZAČIMBE</t>
  </si>
  <si>
    <t>SKUPAJ sklop 11.3</t>
  </si>
  <si>
    <t>11.4 OSTALI PROIZVODI</t>
  </si>
  <si>
    <t>SKUPAJ sklop 11.4</t>
  </si>
  <si>
    <t>11.5 OSTALI EKO PROIZVODI</t>
  </si>
  <si>
    <t>SKUPAJ sklop 11.5</t>
  </si>
  <si>
    <t>CENA ZA ENOTO MERE brez DDV (v EUR)</t>
  </si>
  <si>
    <t>7=3*6</t>
  </si>
  <si>
    <t>8=7*stopnja DDV (v EUR)</t>
  </si>
  <si>
    <t>9=7+8</t>
  </si>
  <si>
    <t>VREDNOST ZA OCENJENO KOLIČINO brez DDV</t>
  </si>
  <si>
    <t>ZNESEK DDV (v EUR)</t>
  </si>
  <si>
    <t>VREDNOST ZA OCENJENO KOLIČINO z DDV (v EUR)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</si>
  <si>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</si>
  <si>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</si>
  <si>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</si>
  <si>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</si>
  <si>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</si>
  <si>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 xml:space="preserve">Datum: </t>
  </si>
  <si>
    <t>Sok iz breskev min. 50% sadnega deleža (min. 32% breskove kaše), 200ml</t>
  </si>
  <si>
    <t>Sok iz jagod min. 45% sadnega deleža (min.25% jagodne kaše), 200ml</t>
  </si>
  <si>
    <t>Sok iz marelic in jabolk,min. 43% sad. deleža,(min.30% marelične kaše), 200ml</t>
  </si>
  <si>
    <t>Pšenična moka bela, tip 400, ostra, pakirano po 1 kg</t>
  </si>
  <si>
    <t>Sušene testenine durum brez jajc v obliki špagetov št. 5, neto količina 0,5 do 9 kg</t>
  </si>
  <si>
    <t>Jušna zakuha - jajčni rezanci valjani, neto količina 0,5 do 1 kg</t>
  </si>
  <si>
    <t>Grenivke, razred I</t>
  </si>
  <si>
    <t>Smokve, sveže, razred I</t>
  </si>
  <si>
    <t>Češnje hrustavke, ekstra kvaliteta</t>
  </si>
  <si>
    <t>Jagode, ekstra kvaliteta</t>
  </si>
  <si>
    <t xml:space="preserve">Eko jabolka ustrezne teže do 120g/kos </t>
  </si>
  <si>
    <t>Blitva, pakirana v lesene ali kartonske zabojčke, mlada</t>
  </si>
  <si>
    <t>Čebula, rjava, razred I</t>
  </si>
  <si>
    <t>Čebula, rdeča, razred I</t>
  </si>
  <si>
    <t>Korenje, brez listja,mlado, razred I</t>
  </si>
  <si>
    <t>Zelje, kitajsko,  razred I</t>
  </si>
  <si>
    <t>Melancani, razred I</t>
  </si>
  <si>
    <t>Motovilec, razred I</t>
  </si>
  <si>
    <t>Ohrovt, mladi, glavnati, razred I</t>
  </si>
  <si>
    <t>Ohrovt, brstični, razred I</t>
  </si>
  <si>
    <t>Paprika, rumena, babura, razred I</t>
  </si>
  <si>
    <t>Radič, rdeči, razred I</t>
  </si>
  <si>
    <t>Radič, treviso, razred I</t>
  </si>
  <si>
    <t>Redkvica, rdeča, razred I</t>
  </si>
  <si>
    <t>Solata, gentile, pakirana v zabojčkih, razred I</t>
  </si>
  <si>
    <t>Stročji fižol, maslenec, razred ekstra</t>
  </si>
  <si>
    <t>Zelena, stebelna, razred I</t>
  </si>
  <si>
    <t>Zelje, mlado, razred I</t>
  </si>
  <si>
    <t>Zelje, razred I</t>
  </si>
  <si>
    <t>Granatna jabolka, razred I</t>
  </si>
  <si>
    <t>Eko korenje razred I</t>
  </si>
  <si>
    <t>Eko paradižnik razred I</t>
  </si>
  <si>
    <t>Eko kumare razred I</t>
  </si>
  <si>
    <t>Eko bučke razred I</t>
  </si>
  <si>
    <t>ajdovo pecivo 30-40g</t>
  </si>
  <si>
    <t>makova štručka 30-40g</t>
  </si>
  <si>
    <t>sirova štručka 30-40 g</t>
  </si>
  <si>
    <t>skutina mini žemlja 30-40g</t>
  </si>
  <si>
    <t>žemlja, črna 50-60g</t>
  </si>
  <si>
    <t>žemlja, koruzna 50-60g</t>
  </si>
  <si>
    <t>žemlja, bela 50-60g</t>
  </si>
  <si>
    <t>kajzarica, bela  50-60 g</t>
  </si>
  <si>
    <t>makova štručka 50-60 g</t>
  </si>
  <si>
    <t>sirova štručka 50-60 g</t>
  </si>
  <si>
    <t>bombeta s sezamom 70-80g</t>
  </si>
  <si>
    <t>pletena štručka brez posipa 70-80g</t>
  </si>
  <si>
    <t>sirova štručka 70-80 g</t>
  </si>
  <si>
    <t>makova štručka 70-80g</t>
  </si>
  <si>
    <t>Banane, razred I, teža do 150g</t>
  </si>
  <si>
    <t>Breskve, razred I, teža od 100 - 120g</t>
  </si>
  <si>
    <t>Hruške conferance, razred I, teža od 100 - 120g</t>
  </si>
  <si>
    <t>Hruške viljamovke, razred I, teža od 100-120g</t>
  </si>
  <si>
    <t>Kaki, vanilija, razred I, teža od 100-150g</t>
  </si>
  <si>
    <t>Nashi, razred I, teža 100-120g</t>
  </si>
  <si>
    <t>Nektarine, razred I, teža od 100-120g</t>
  </si>
  <si>
    <t>Pomaranče, razred I, teža od 100-120g</t>
  </si>
  <si>
    <t>Jabolka Zlati delišes, razred I, teža 100-120g</t>
  </si>
  <si>
    <t>Oluščen, brušen riž (beli riž), za pripravo mlečnega riža I. vrsta kakovostnega razreda , neto količina 4kg do 5kg</t>
  </si>
  <si>
    <t>Medenjaki, pakirano 1 - 2kg</t>
  </si>
  <si>
    <t>Krušne drobtine, bele, polbele, pakirane po 0,5 do 1 kg</t>
  </si>
  <si>
    <t>Sadni čaj z okusom divje češnje (veriga filter vrečk, gastro program) 1 do 1,5 kg</t>
  </si>
  <si>
    <t>Planinski čaj, sestava čaja: plodovi šipka, robida, cvetovi lipe, listi mete, cvetovi ranjaka ali podobno (veriga filter vrečk, gastro program) 1 do 1,5 kg</t>
  </si>
  <si>
    <t>Čaj gozdni sadeži (veriga filter vrečk, gastro program) 1 do 1,5 kg</t>
  </si>
  <si>
    <t>Metin čaj (veriga filter vrečk, gastro program) 1 do 1,5 kg</t>
  </si>
  <si>
    <t>Lipov čaj (veriga filter vrečk, gastro program) 1 do 1,5 kg</t>
  </si>
  <si>
    <t>Čaj malina (veriga filter vrečk, gastro program) 1 do 1,5 kg</t>
  </si>
  <si>
    <t>Otroški čaj (veriga filter vrečk, gastro program) 1 do 1,5 kg</t>
  </si>
  <si>
    <t>Čaj bezgov (veriga filter vrečk, gastro program) 1 do 1,5 kg</t>
  </si>
  <si>
    <t>kos</t>
  </si>
  <si>
    <t>Čaj breskev (veriga filter vrečk, gastro program) 1 do 1,5 kg</t>
  </si>
  <si>
    <t>Šipkov čaj (veriga filter vrečk, gastro program) 1 do 1,5 kg</t>
  </si>
  <si>
    <t>Zeliščni čaj (veriga filter vrečk, gastro program) 1 do 1,5 kg</t>
  </si>
  <si>
    <t>Sladkor, mleti, neto količina 0,5 do 1 kg</t>
  </si>
  <si>
    <t>Pecilni prašek, neto količina 1 kg</t>
  </si>
  <si>
    <t>Kakav instant granule, neto količina 1 do 2,5 kg</t>
  </si>
  <si>
    <t>Kakav v prahu, neto količina 200 do 1000 g</t>
  </si>
  <si>
    <t>Dvojni paradižnikov koncentrat, konzerva  0,3 do 1 kg</t>
  </si>
  <si>
    <t>Dvojni paradižnikov koncentrat, konzerva  3 do 5 kg</t>
  </si>
  <si>
    <t>Piškoti abeceda, pakirano  do 1 kg</t>
  </si>
  <si>
    <t>Oljčno olje, hladno stiskano, pakirano po 0,5 - 1 L</t>
  </si>
  <si>
    <t>Riževi kosmiči (kot rižolino), 100-200g</t>
  </si>
  <si>
    <t>Pšenični kosmiči s čokolado in lešniki (kvaliteta Čokolešnik ali podobno), neto količina 1 - 2 kg</t>
  </si>
  <si>
    <t>Pšenični kosmiči s čokolado (kvalitete Čokolino ali podobno), neto količina 1 - 2 kg</t>
  </si>
  <si>
    <t>Žitna rezina s sadjem ali čokolado, 20 - 30g</t>
  </si>
  <si>
    <t>Eko cvetlični med, 0,5 do 1 kg</t>
  </si>
  <si>
    <t>Eko riž dolgozrnati parboiled, ekstra kvaliteta, 1 do 3 kg</t>
  </si>
  <si>
    <t>Eko riž beli, glaziran, I kvaliteta, 1 do 3 kg</t>
  </si>
  <si>
    <t>Eko jabočlni kis, 4-5 % kislost, pakirano po 1 L</t>
  </si>
  <si>
    <t>Eko oljčno olje, 100%, hladno stiskano, pakirano po 0,5 - 1 L</t>
  </si>
  <si>
    <t>Eko sadni ali zeliščni čaj  0,5 do 1 kg</t>
  </si>
  <si>
    <t>Čokolada v prahu, neto količina 1 do 5 kg</t>
  </si>
  <si>
    <t>Čokoladno lešnikov namaz, kvaliteta Nutella ali podobno, neto količina 400 - 800 g</t>
  </si>
  <si>
    <t>Ananas, ekstra kvaliteta</t>
  </si>
  <si>
    <t>Solata, berivka, spomladanska, pakirana v zabojčkih, razred I</t>
  </si>
  <si>
    <t>Špinača, razred I</t>
  </si>
  <si>
    <t>Grisini klasični (pečene hrustljave palčke iz kvašenega testa), neto količina 70 do 400 g</t>
  </si>
  <si>
    <t>Rastlinska margarina, najmanj 80 % maščobe, neto teža 250 do 500 g</t>
  </si>
  <si>
    <t>Eko pomaranče ustrezne teže do 120g/kos</t>
  </si>
  <si>
    <t>Eko limone</t>
  </si>
  <si>
    <t>Eko kivi</t>
  </si>
  <si>
    <t>Eko grozdje</t>
  </si>
  <si>
    <t>Sušene testenine durum brez jajc v obliki svedrčkov, neto količina 0,5 do 5 kg</t>
  </si>
  <si>
    <t>Sušene testenine durum brez jajc v obliki peresnikov, neto količina 0,5 do 8 kg</t>
  </si>
  <si>
    <t>Sušene testenine durum brez jajc - široki rezanci valjani, neto količina 0,5 do 8 kg</t>
  </si>
  <si>
    <t>Polnozrnati keksi s koščki sadja, žiti ; pakirano od 150 - 200 g</t>
  </si>
  <si>
    <t>Črni kruh, rezan, pakirana štruca ali model po 750 do 1000 g</t>
  </si>
  <si>
    <t>Polnozrnati pšeničin kruh, rezan, pakirana štruca ali model po 750 do 1000 g</t>
  </si>
  <si>
    <t>Kruh s semeni, rezan, pakirana štruca ali model po 750 do 1000 g</t>
  </si>
  <si>
    <t>Pisan kruh (mešan pšenična, ajdova moka), rezan, pakirana štruca ali model po 750 do 1000 g</t>
  </si>
  <si>
    <t>Pirin kruh, pakiran štruca ali model, 0,75 - 1 kg</t>
  </si>
  <si>
    <t>Sojin kruh, rezan, pakiran, štruca ali model 0,75-1kg</t>
  </si>
  <si>
    <t>Kruh brez vseh aditivov iz različnih vrst mok, rezan pakiran, štruca ali model 0,75 - 1kg</t>
  </si>
  <si>
    <t>Instant kus kus, pakirano po 1 - 2 kg</t>
  </si>
  <si>
    <t>Kom</t>
  </si>
  <si>
    <t>Sladka smetana: 35 % m.m., 1 L</t>
  </si>
  <si>
    <t xml:space="preserve">Surovo maslo I. vrste, neto količina 250 g </t>
  </si>
  <si>
    <t>Kg</t>
  </si>
  <si>
    <t>Žrebičje meso, I. kategorije,meso plečeta, brez podlakta, brez kosti, narezano na kocke 2x2 cm</t>
  </si>
  <si>
    <t>Pšenična moka bela, tip 500, mehka, pakirana po 1 kg</t>
  </si>
  <si>
    <t>Ajdova moka, pakirano po 1 kg</t>
  </si>
  <si>
    <t>Pšenična polnozrnata moka, pakirano po 1 kg</t>
  </si>
  <si>
    <t>Pirina polnozrnata moka, pakirano po 1 kg</t>
  </si>
  <si>
    <t>Pšenični zdrob, tip 400, pakirano po 1 kg</t>
  </si>
  <si>
    <t>Koruzni zdrob, pakirano po 1 kg</t>
  </si>
  <si>
    <t>Brokoli, razred I</t>
  </si>
  <si>
    <t>Bučke, temno zelene sorte, razred I</t>
  </si>
  <si>
    <t>Cvetača, s porezanimi listi, pakirana v kartonske ali lesene zabojčke, razred I</t>
  </si>
  <si>
    <t>Česen, z odrezanimi lažnimi stebelci, razred I</t>
  </si>
  <si>
    <t>Koleraba, rumena, razred I</t>
  </si>
  <si>
    <t>Kumare, razred I</t>
  </si>
  <si>
    <t>Paprika, zelena, razred I</t>
  </si>
  <si>
    <t>Paprika, rdeča, razred I</t>
  </si>
  <si>
    <t>Paradižnik, razred I</t>
  </si>
  <si>
    <t>Por, cel, razred I</t>
  </si>
  <si>
    <t>Solata, endivija, pakirana v zabojčkih, razred I</t>
  </si>
  <si>
    <t>Solata, kristalka, pakirana v zabojčkih, razred I</t>
  </si>
  <si>
    <t>Solata, ledenka, pakirana v zabojčkih, razred I</t>
  </si>
  <si>
    <t>Zelena, list in gomolj, razred I</t>
  </si>
  <si>
    <t>Beluši, razred I</t>
  </si>
  <si>
    <t>Maline</t>
  </si>
  <si>
    <t>Kivi, razred I</t>
  </si>
  <si>
    <t>Lubenice, razred I</t>
  </si>
  <si>
    <t>Marelice, razred I</t>
  </si>
  <si>
    <t>Melone, razred I</t>
  </si>
  <si>
    <t>Ringlo, razred I</t>
  </si>
  <si>
    <t>Klementine, razred I</t>
  </si>
  <si>
    <t>Limone, razred I</t>
  </si>
  <si>
    <t>Mandarine, razred I</t>
  </si>
  <si>
    <t>Mineole, razred I</t>
  </si>
  <si>
    <t>Klemenvile, razred I</t>
  </si>
  <si>
    <t>L</t>
  </si>
  <si>
    <t>Jabočlni kis, 5 % kislost, pakirano po 1 L</t>
  </si>
  <si>
    <t>Vinski kis, razredčen, 4 % kislost, pakirano po 1 L</t>
  </si>
  <si>
    <t>Sladkor beli kristal, neto količina 1 kg</t>
  </si>
  <si>
    <t>Prečiščen rjavi nebrušeni riž, neto količina 500g</t>
  </si>
  <si>
    <t>Ovseni kosmiči, brez konzervansov in drugih aditivov, neto količina do 500 g</t>
  </si>
  <si>
    <t>Morska sol, jodirana, fino mleta, brez kemikalij proti strjevanju, neto količina 1 kg</t>
  </si>
  <si>
    <t>Mešanica kavnih nadomestkov, glavne sestavine: ječmen, korenina cikorije, pšenica; vsebuje vsaj 50 % ekstrata, neto količina 1000 g</t>
  </si>
  <si>
    <t>Prašek za puding, čokolada, neto količina 1 kg</t>
  </si>
  <si>
    <t>Prašek za puding, vanilija, neto količina 1 kg</t>
  </si>
  <si>
    <t>BIO jogurt, navaden, s 35 % m.m., pakirano po 150 do 180 g</t>
  </si>
  <si>
    <t xml:space="preserve">ZAP. ŠT. </t>
  </si>
  <si>
    <t xml:space="preserve">VRSTA BLAGA                                             </t>
  </si>
  <si>
    <t>OCENJENA KOLIČINA</t>
  </si>
  <si>
    <t>BLAGOVNA ZNAMKA</t>
  </si>
  <si>
    <t>Pasterizirano mleko, 3,2 do 3,5 % m.m., neto količina 10 do 15 l</t>
  </si>
  <si>
    <t>Kisla pasterizirana smetana čvrsta, min. 18 % m.m., PS lonček 400 do 500 g</t>
  </si>
  <si>
    <t>Kvas, neto količina 40 do 50 g</t>
  </si>
  <si>
    <t>/</t>
  </si>
  <si>
    <t xml:space="preserve">Žig: </t>
  </si>
  <si>
    <t>Podpis:</t>
  </si>
  <si>
    <t>Pasterizirano nehomogenizirano mleko, 3,5 mm, neto količina 1l</t>
  </si>
  <si>
    <t>Puding mlečni z okusom čokolada, vanilija, lešnik, lonček 125 - 150g</t>
  </si>
  <si>
    <t>Skuta, manj mastna, do 10% m.m. v suhi snovi, pakirana od 500 do 1000g</t>
  </si>
  <si>
    <t>Sirni namaz-smetanov, najmanj 70 % m.m., PS lonček 50 do 200 g</t>
  </si>
  <si>
    <t>Sirni namaz-smetanov z zelišči , PS lonček 50 do 200 g</t>
  </si>
  <si>
    <t>Bio mleko, pasterizirano, s 3,5 m.m., pakirano po 5 do 10 l</t>
  </si>
  <si>
    <t>Bio mleko, pasterizirano, s 3,5 m.m., pakirano po 750 do 3 l</t>
  </si>
  <si>
    <t>Bio maslo pakirano po 200 do 250 g</t>
  </si>
  <si>
    <t>Bio jogurt, navaden,  3,5% m.m., pakiran od 1 do 3 l</t>
  </si>
  <si>
    <t>BIO jogurt, sadni, različni okusi,  od 1,5 - 35 % m.m., pakirano po 150 do 180 g</t>
  </si>
  <si>
    <t xml:space="preserve">Čevapčiči, masa za čevapčiče </t>
  </si>
  <si>
    <t>Meso mladega goveda, rebra , prsa</t>
  </si>
  <si>
    <t>Svinjski vrat - zrezki za žar</t>
  </si>
  <si>
    <t>Čista svinjska mast, ocvirkova mast</t>
  </si>
  <si>
    <t xml:space="preserve">Ocvirki </t>
  </si>
  <si>
    <t>2.4 EKOLOŠKO GOVEJE MESO TER IZDELKI</t>
  </si>
  <si>
    <t>Eko goveje kocke, podplečje vrat</t>
  </si>
  <si>
    <t>Eko goveje stegno brez kosti, očiščeno v kosu ali narezano na zrezke</t>
  </si>
  <si>
    <t xml:space="preserve">Eko goveja hrenovka-pastrizirana barjena klobasa iz ekološkega govejega mesa, brez umetnih konzervansov in ojačevalcev okusa  </t>
  </si>
  <si>
    <t>Margarina za namaze, delno hidrogenirano rastlinsko olje, količina 500g</t>
  </si>
  <si>
    <t xml:space="preserve"> </t>
  </si>
  <si>
    <t>Čebula, bela, srebrnjak, razred I</t>
  </si>
  <si>
    <t>Eko čebula razred I</t>
  </si>
  <si>
    <t>Eko česen razred I</t>
  </si>
  <si>
    <t>Eko paprika, zelena, rdeča, rumena razred I</t>
  </si>
  <si>
    <t>Lešniki, praženi</t>
  </si>
  <si>
    <t>Borovnice , gozdne</t>
  </si>
  <si>
    <t>Grah sveži oluščeni</t>
  </si>
  <si>
    <t>Koromač</t>
  </si>
  <si>
    <t xml:space="preserve">Orehova jedrca, polovičke, ekstra </t>
  </si>
  <si>
    <t>Leča, zelena,rjava, rdeča, razred I, pak.1 kg</t>
  </si>
  <si>
    <t>Dateljni brez koščic</t>
  </si>
  <si>
    <t>Zamrznjen brstični ohrovt 2-3 kg</t>
  </si>
  <si>
    <t>Suhi ananas kocke</t>
  </si>
  <si>
    <t>Suha banana</t>
  </si>
  <si>
    <t>Suhe brusnice</t>
  </si>
  <si>
    <t>Suhi jabolčni krhlji olupljeni,brez konzervansov razred I</t>
  </si>
  <si>
    <t>Orehi mleti, pakirani do 500g</t>
  </si>
  <si>
    <t>Lešniki mleti, pakirano do 500g</t>
  </si>
  <si>
    <t>Eko zelje razred I</t>
  </si>
  <si>
    <t>Pistacije pražene</t>
  </si>
  <si>
    <t>Kislo zelje narezano (rinfuza), brez kem. konz., pakirano 10 -15kg</t>
  </si>
  <si>
    <t>Kisla repa narezana (rinfuza) brez kem. konz., pakirano 10 - 15 kg</t>
  </si>
  <si>
    <t>Kisla repa narezana brez kem. konz., pakirano 1 - 3 kg</t>
  </si>
  <si>
    <t>Kislo zelje narezano, brez kem. konz., pakirano 1 - 3 kg</t>
  </si>
  <si>
    <t>Borovnice, ameriške</t>
  </si>
  <si>
    <t>Slive, razred I</t>
  </si>
  <si>
    <t>Eko klementine</t>
  </si>
  <si>
    <t>Buče, rumene, maslene razred I</t>
  </si>
  <si>
    <t>Eko banane, teža 120-150g</t>
  </si>
  <si>
    <t>Sladka koruza v zrnju, brez dodanih konzervansov, teža 500 do 3000 g</t>
  </si>
  <si>
    <t>Rdeča pesa brez dodanih umetnih sladil, mehka, tanko narezana, konzerva 4 do 5kg</t>
  </si>
  <si>
    <t xml:space="preserve">Rdeča pesa brez dodanih umetnih sladil, mehka, tanko narezana, kozarec 800 do 1000 g </t>
  </si>
  <si>
    <t>Fižol rdeči steriliziran, konzerva 1 do 3 kg</t>
  </si>
  <si>
    <t>Drobnjak - sveži listi</t>
  </si>
  <si>
    <t>6.1 ZAMRZNJENA  ZELENJAVA IN SADJE</t>
  </si>
  <si>
    <t>Zamrznjen brokoli, I. kakovost, 40-60 mm, 2-3 kg</t>
  </si>
  <si>
    <t>Žitna - vlakninska ploščica oblita z jogurtovim prelivom 20-30g</t>
  </si>
  <si>
    <t>Voda naravna, negazirana, plastenka 0,5l</t>
  </si>
  <si>
    <t>100 % zgoščeni sok za redčenje brez konzervansov in ostalih dodatkov (Biotop ali enakovredno), več okusov (jabolko, jadoda, gozdni sadeži, malina, borovnica, limona), pakirano po 1 do 6L</t>
  </si>
  <si>
    <t>Sok iz borovnic, aronije, min.35%sad. deleža(min.24% borovničev sok,11%aronijin sok, 200ml</t>
  </si>
  <si>
    <t>8.5 SKUTIN BUREK, MESNI BUREK</t>
  </si>
  <si>
    <t>zamrznjene palačinke 0,5-2 kg</t>
  </si>
  <si>
    <t>Namenska moka za vlečeno testo, pecivo, kvašeno testo, pakirano po 1 kg</t>
  </si>
  <si>
    <t>Crispy nežni kruhki koruzni, pakirano od 150 -200g</t>
  </si>
  <si>
    <t>Sušene testenine durum brez jajc, v obliki polžkov št. 26, 28, neto količina 0,5 do 8 kg</t>
  </si>
  <si>
    <t>Sušene testenine durum - kodrasti široki rezanci, valoviti rezanci, neto količina 0,5 do 8 kg</t>
  </si>
  <si>
    <t>Vodni vlivanci - zakuha 150g - 3 kg</t>
  </si>
  <si>
    <t>Bio polnozrnate testenine - špageti, svedri, peresniki, 0,5-1kg</t>
  </si>
  <si>
    <t>parkelj sladki iz kvašenega testa - pakiran 60-70g</t>
  </si>
  <si>
    <t>ovseno pecivo brez aditivov 40-60g</t>
  </si>
  <si>
    <t>sojino pecivo brez aditivov 40-60g</t>
  </si>
  <si>
    <t>črno pecivo brez aditivov 40-60g</t>
  </si>
  <si>
    <t>koruzno pecivo brez aditivov 40-60g</t>
  </si>
  <si>
    <t xml:space="preserve">belo pecivo brez aditivov 40-60g </t>
  </si>
  <si>
    <t>francoski rogljič, zrnat, temni, 60 do 70g</t>
  </si>
  <si>
    <t>marmorni kolač, v kosu ali narezan na 60g rezine</t>
  </si>
  <si>
    <t>rozinovi ali orehovi štruklji iz listnatega kvašenega testa, 40 do 70 g</t>
  </si>
  <si>
    <t>navihančki s sadnim nadevom, marelični, gozdni sadeži 60-80g</t>
  </si>
  <si>
    <t>Brušen riž parboiled, dolgozrnati, I. kvaliteta, neto količina 1 kg</t>
  </si>
  <si>
    <t>Riž parboiled, dolgozrnati, I. kvaliteta, neto količina 4 do 5 kg</t>
  </si>
  <si>
    <t>Pšenični kosmiči, brez konzervansov in drugih aditivov, neto količina do 500 g</t>
  </si>
  <si>
    <t>Rum z najmanj 35% alkohola, 1 L</t>
  </si>
  <si>
    <t>Sadni čaji z okusi jagode, gozdne jagode, borovnice, maline (veriga filter vrečk, gastro program) 1 do 1,5 kg</t>
  </si>
  <si>
    <t>Bazilika v PET embalaži 800 - 1200 ml z dvojnim dozatorjem na pokrovu</t>
  </si>
  <si>
    <t>Cimet mleti, kozarček 100-200ml</t>
  </si>
  <si>
    <t>Curry, mleti,  kozarček 100-200ml</t>
  </si>
  <si>
    <t>Žafranika, mleta,  kozarček 100-200ml</t>
  </si>
  <si>
    <t xml:space="preserve">Jušna zelenjava, v PET embalaži 800 - 1200 ml </t>
  </si>
  <si>
    <t xml:space="preserve">Kumina, mleta, v PET embalaži 800 - 1200 ml </t>
  </si>
  <si>
    <t>Koper list, v stekleni ali PET embalaži 100-400ml</t>
  </si>
  <si>
    <t>Lovor, celi lovorjevi listi, PET embalaži 800 - 1200 ml z dvojnim dozatorjem na pokrovu</t>
  </si>
  <si>
    <t>Paprika, mleta, sladka, v PET embalaži 800 - 1200 ml z dvojnim dozatorjem na pokrovu</t>
  </si>
  <si>
    <t xml:space="preserve">Majaron zdrobljeni,  v PET embalaži 800 - 1200 ml </t>
  </si>
  <si>
    <t>Muškatni orešček, mleti, v PET embalaži 400 - 800ml</t>
  </si>
  <si>
    <t>Origano, zdrobljeni, v PET embalaži 800 - 1200 ml z dvojnim dozatorjem na pokrovu</t>
  </si>
  <si>
    <t>Poper, črni mleti,  v PET embalaži 800 - 1200 ml z dvojnim dozatorjem na pokrovu</t>
  </si>
  <si>
    <t xml:space="preserve">Poper, črni v zrnu, v PET embalaži 800 - 1200 ml </t>
  </si>
  <si>
    <t xml:space="preserve">Petršilj listi suhi, v PET embalaži 800 - 1200 ml </t>
  </si>
  <si>
    <t>Rožmarin, zdrobljeni, v PET embalaži 800 - 1200 ml</t>
  </si>
  <si>
    <t>Jedilno rafinirano 100% sončnično olje, pakirano po 1 L</t>
  </si>
  <si>
    <t>Tekoča margarina za brizganje, PVC ročka, 0,5-2L</t>
  </si>
  <si>
    <t>Majoneza delikatesna, sestavine: sončnično olje, rumenjaki, kis, gorčica, jedilna sol, začimbe; brez konzervansov, neto količina 500 do 1000 g</t>
  </si>
  <si>
    <t>Med točeni cvetlični , do 5 kg</t>
  </si>
  <si>
    <t>Med točeni gozdni, do 5 kg</t>
  </si>
  <si>
    <t>Med točeni lipov, do 5 kg</t>
  </si>
  <si>
    <t>Med točeni akacijev, do 5 kg</t>
  </si>
  <si>
    <t>Šetraj, v PET embalaži 800 - 1200 ml</t>
  </si>
  <si>
    <t>Timijan, zdrobljeni,  v PET embalaži 800 - 1200 ml</t>
  </si>
  <si>
    <t>Začimbna mešanica za pečenega piščanca, v PET embalaži 800 - 1200 ml</t>
  </si>
  <si>
    <t>Vanili sladkor, neto količina 1 kg</t>
  </si>
  <si>
    <t>Pašteta, tunina, brez aditivov in ojačevalcev okusa, konserva 80-150 g</t>
  </si>
  <si>
    <t>Sušene testenine v obliki krpic, neto količina 0,5 do 5kg</t>
  </si>
  <si>
    <t>ŠT. ŽIVIL PO MERILU "EMBALAŽA"</t>
  </si>
  <si>
    <t>ŠT. ŽIVIL PO MERILU "VEČ EKOLOŠKIH ŽIVIL"</t>
  </si>
  <si>
    <t xml:space="preserve"> 2.1 GOVEJE, TELEČJE, SVINJSKO IN KUNČJE MESO TER MESNI IZDELKI </t>
  </si>
  <si>
    <t xml:space="preserve">2.2 PERUTNINSKO MESO IN IZDELKI IZ PERUTNINE </t>
  </si>
  <si>
    <t xml:space="preserve">1.1 MLEKO IN MLEČNI IZDELKI </t>
  </si>
  <si>
    <t>Pasterizirano pol posneto mleko, 1,5 do 1,6 % mm, neto količina 1l</t>
  </si>
  <si>
    <t>Naravni jogurt, 3,2 do 3,5 m.m., lonček 150 do 180g</t>
  </si>
  <si>
    <t>Sadni jogurt , različni okusi, 2,5 do 3,5 m.m., lonček 150 do 180 g</t>
  </si>
  <si>
    <t xml:space="preserve"> 2.3 ŽREBIČJE MESO IN IZDELKI </t>
  </si>
  <si>
    <t>V stolpec 10 ponudnik v posamezno celico vnese vrednost "1" za živila, katerih embalaža ustreza zahtevam po Uredbi o zelenem javnem naročanju. Za predračunski obrazec priloži izjavo - embalaža (priloga 6/3).</t>
  </si>
  <si>
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</si>
  <si>
    <t>predračunskega obrazca.</t>
  </si>
  <si>
    <t xml:space="preserve">Zahteve naročnika in morebitne storitve v zvezi s posamezno vrsto prehrambenega blaga so navedene v splošnih in posebnih pogojih razpisne dokumentacije in v opisu artikla tega </t>
  </si>
  <si>
    <t xml:space="preserve">V stolpec 5 se obvezno navede blagovna ali trgovinska znamka ali vsaj proizvajalec ponujenih živil. </t>
  </si>
  <si>
    <t>V stolpec 6 se vpiše cena v EUR za ponujeno blago, izračunana na zahtevano enoto mere, ki je navedena v stolpcu 4.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</si>
  <si>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vpisuje ponudnik za sklop 1.3.</t>
  </si>
  <si>
    <t>V stolpec 5 se obvezno navede blagovna ali trgovinska znamka ali vsaj proizvajalec ponujenih živil. Podatka ni potrebno vpisovati za sveže ribe (3.2 sklop).</t>
  </si>
  <si>
    <t>V stolpec 5 se obvezno navede blagovna ali trgovinska znamka ali vsaj proizvajalec ponujenih živil. Podatka ni potrebno vpisovati za sveže sadje in zelenjavo.</t>
  </si>
  <si>
    <t>zamrznjeni mesni burek, 100-250 g</t>
  </si>
  <si>
    <t>pehtranova potica , pakirana 0,5-1kg, rezana 60-80 g/kos</t>
  </si>
  <si>
    <t>sacher torta, teža 60g</t>
  </si>
  <si>
    <t>rolada sadna s smetano v kosu</t>
  </si>
  <si>
    <t>rolada čokoladna v kosu</t>
  </si>
  <si>
    <t>eko pšenična črna moka,1kg</t>
  </si>
  <si>
    <t>bio kamut 0,5-1kg</t>
  </si>
  <si>
    <t>bio kvinoja 0,5-1kg</t>
  </si>
  <si>
    <t>Metuljčki, jajčni 400g do 1kg</t>
  </si>
  <si>
    <t>11.6 DIETNA ŽIVILA</t>
  </si>
  <si>
    <t>Amarant - zrnje 0,25-1kg</t>
  </si>
  <si>
    <t>Pisane testenine - mozaik, špinačne, korenčkove, neto količin 0,5 - 3 kg</t>
  </si>
  <si>
    <t>Ajdova kaša, pakirana po 1-2 kg</t>
  </si>
  <si>
    <t>Prosena kaša, pakirana do 1 kg</t>
  </si>
  <si>
    <t>bio polenta 400-500g</t>
  </si>
  <si>
    <t>bio pirin zdrob, 0,5 -1 kg</t>
  </si>
  <si>
    <t>bio riž, 0,5 - 1kg</t>
  </si>
  <si>
    <t>bio prosena kaša, 0,5 -1kg</t>
  </si>
  <si>
    <t>bio pirini kosmiči, 0,5-1kg</t>
  </si>
  <si>
    <t>bio ovseni kosmiči, 0,5-1kg</t>
  </si>
  <si>
    <t>bio ješprenj, 1kg</t>
  </si>
  <si>
    <t>bio pirina polnozrnata moka 0,5-1kg</t>
  </si>
  <si>
    <t>bio pira 0,5-1kg</t>
  </si>
  <si>
    <t>bio pšenica 0,5-1kg</t>
  </si>
  <si>
    <t>bio ajdova kaša, 1kg</t>
  </si>
  <si>
    <t>Ajdov kruh z orehi 400-500g</t>
  </si>
  <si>
    <t xml:space="preserve">10.2 DROBNO PEKOVSKO PECIVO </t>
  </si>
  <si>
    <t>10.3 BIO KRUH IN BIO PEKOVSKO PECIVO</t>
  </si>
  <si>
    <t xml:space="preserve">10.4 DROBNO PEKOVSKO PECIVO BREZ ADITIVOV </t>
  </si>
  <si>
    <t>Bio ovseni mešan kruh, rezan pakiran 750 - 1000g</t>
  </si>
  <si>
    <t>Bio pirin mešan kruh, rezan pakiran 750-1000g</t>
  </si>
  <si>
    <t>Bio pirino mešano pekovsko pecivo, 40 - 60g</t>
  </si>
  <si>
    <t>Bio ovseno mešano pekovsko pecivo, 40 - 60g</t>
  </si>
  <si>
    <t>Bio ajdovo mešano pecivo, 40-60g</t>
  </si>
  <si>
    <t>skutin / sirov zavitek iz listnatega testa, 60-80g</t>
  </si>
  <si>
    <t>koruzno pecivo 30-40g</t>
  </si>
  <si>
    <t>SKUPAJ sklop 10.9</t>
  </si>
  <si>
    <t>10.5 DROBNO PECIVO Z NADEVOM</t>
  </si>
  <si>
    <t>10.6 POTICE</t>
  </si>
  <si>
    <t>10.7 EKO KEKSI</t>
  </si>
  <si>
    <t>10.8 OSTALI  KEKSI</t>
  </si>
  <si>
    <t>10.9 SVEŽI SLAŠČIČARSKI IZDELKI</t>
  </si>
  <si>
    <r>
      <t xml:space="preserve">Sveži mehki sir v slanici Mozzarela  z najmanj </t>
    </r>
    <r>
      <rPr>
        <sz val="10"/>
        <rFont val="Arial Narrow"/>
        <family val="2"/>
        <charset val="238"/>
      </rPr>
      <t xml:space="preserve">40 % m.m, vakumsko pakiranje kroglice 250g </t>
    </r>
  </si>
  <si>
    <r>
      <t xml:space="preserve">Sveži mehki sir Mozzarela z najmanj </t>
    </r>
    <r>
      <rPr>
        <sz val="10"/>
        <rFont val="Arial Narrow"/>
        <family val="2"/>
        <charset val="238"/>
      </rPr>
      <t>40 % m.m, vakumsko pakiranje do 1 kg (</t>
    </r>
    <r>
      <rPr>
        <sz val="6"/>
        <rFont val="Arial Narrow"/>
        <family val="2"/>
      </rPr>
      <t xml:space="preserve"> bella pizza in enakovredno)</t>
    </r>
  </si>
  <si>
    <t xml:space="preserve">Hamburška prekajena slanina, max 2,5% Nacl </t>
  </si>
  <si>
    <t xml:space="preserve">Narezane - nažagane goveje rahle kosti za juho </t>
  </si>
  <si>
    <r>
      <t>Mesni sir iz žrebičjega mesa v kosu, brez ojačevalcev okusa</t>
    </r>
    <r>
      <rPr>
        <b/>
        <sz val="10"/>
        <color indexed="8"/>
        <rFont val="Arial Narrow"/>
        <family val="2"/>
        <charset val="238"/>
      </rPr>
      <t xml:space="preserve">, </t>
    </r>
    <r>
      <rPr>
        <sz val="10"/>
        <color indexed="8"/>
        <rFont val="Arial Narrow"/>
        <family val="2"/>
        <charset val="238"/>
      </rPr>
      <t>pečen zjutraj na dan dobave</t>
    </r>
  </si>
  <si>
    <t>Piščančje nabodalo z zelenjavo, meso stegna ali prsi, razred A, vsaj 75 % mesa, teža enega nabodala 6- 8 dag</t>
  </si>
  <si>
    <t xml:space="preserve">Piščančji file, razred A, v kosu ali narezano na zrezke 60 ali 120g
</t>
  </si>
  <si>
    <t xml:space="preserve">Puranji file, razred A, v kosu ali narezano na zrezke 60 ali 120g
</t>
  </si>
  <si>
    <t>Postrv - file (max 10% odstopanje od naročene teže  zrezka ), 1. kvaliteta, brez kosti</t>
  </si>
  <si>
    <t>Sardela, očiščena, brez glave</t>
  </si>
  <si>
    <t>Sardela, zamrznjena, očiščena, brez glave, pakirana do 10 kg</t>
  </si>
  <si>
    <t>Panga/Vitki som-file posamično zamrznjen, brez kosti, I. kvaliteta, max. 10% odstopanje od naročene teže</t>
  </si>
  <si>
    <t>Losos file porcijski, brez kosti in kože, posamično zamrznjen, I. kvaliteta, pakiran do 10 kg</t>
  </si>
  <si>
    <t>Oslič file posamično zamrznjen, brez kosti, I.kvaliteta, pakiran do 10 kg</t>
  </si>
  <si>
    <t>Škarpena file posamično zamrznjen, brez kosti, I. kvalitete, pakiran do 10 kg</t>
  </si>
  <si>
    <t>Orada file posamično zamrznjen, brez kosti, I. kvaliteta, pakirano do 10 kg</t>
  </si>
  <si>
    <t>Ribje palčke -panirane 1. kvaliteta., min 55% ribe, brez kosti</t>
  </si>
  <si>
    <t>5.1 SVEŽE SADJE in SVEŽA ZELENJAVA</t>
  </si>
  <si>
    <t>Grozdje, namizno (belo, črno, roze), ekstra kvaliteta</t>
  </si>
  <si>
    <t>Jabolka (ajdared, jonatan, gloster, elstar,…), 1.razred, teža 100-120g</t>
  </si>
  <si>
    <t>5.2 JABOLKA  - INTEGRIRANA PRIDELAVA</t>
  </si>
  <si>
    <t>Jabolka Elstar, Gloster, ajdared, jonatan, jonagold, razred I</t>
  </si>
  <si>
    <t>Krompir (bele, rumene ali rdeče sorte), razred I, srednje debel</t>
  </si>
  <si>
    <t>Krompir mladi (rdeče, bele, rumene sorte) ,razred I, srednje debel</t>
  </si>
  <si>
    <t>Peteršilj, korena, razred I</t>
  </si>
  <si>
    <t>Peteršilj, list, razred I</t>
  </si>
  <si>
    <t>Koleraba, zelena nadzemna, razred I</t>
  </si>
  <si>
    <t>Rukola</t>
  </si>
  <si>
    <t>Rozine razred I, nežveplane, brez konzervansov</t>
  </si>
  <si>
    <t>Suhe marelice razred I, nežveplane, brez konzervansov</t>
  </si>
  <si>
    <t xml:space="preserve"> 4.1 KOKOŠJA JAJCA</t>
  </si>
  <si>
    <t xml:space="preserve"> 4.2 BIO KOKOŠJA JAJCA </t>
  </si>
  <si>
    <t>Bio kokošja jajca konzumna - talna reja; velikost M</t>
  </si>
  <si>
    <t>Kokošja jajca konzumna - talna reja; velikost L 63-73g</t>
  </si>
  <si>
    <t>SKUPAJ sklop 4.1</t>
  </si>
  <si>
    <t>SKUPAJ sklop 4.2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</si>
  <si>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Podatkov ne vpisuje ponudnik na 4.2 sklop.</t>
  </si>
  <si>
    <t>SVEŽE SADJE</t>
  </si>
  <si>
    <t>SVEŽA ZELENJAVA</t>
  </si>
  <si>
    <t>5.3 JAGODE, ČEŠNJE  - INTEGRIRANA PRIDELAVA</t>
  </si>
  <si>
    <t>Češnje integrirane, ekstra kvaliteta</t>
  </si>
  <si>
    <t>Jagode integrirane, ekstra kvaliteta</t>
  </si>
  <si>
    <t>5.4 KROMPIR  - INTEGRIRANA PRIDELAVA</t>
  </si>
  <si>
    <t>Krompir (bel, rdeč, rumen; srednje debel) razred I</t>
  </si>
  <si>
    <t>Eko krompir - mladi razred I</t>
  </si>
  <si>
    <t>Krompir - mladi razred I</t>
  </si>
  <si>
    <t>5.5 EKO SADJE IN EKO ZELENJAVA</t>
  </si>
  <si>
    <t>5.6 SUHO SADJE, OREŠČKI IN SUHE STROČNICE</t>
  </si>
  <si>
    <t>MARMELADE, DŽEMI IN KOMPOTI</t>
  </si>
  <si>
    <t>KONZERVIRANA ZELENJAVA</t>
  </si>
  <si>
    <t>Kumarice v kisu brez umetnih sladil in konzervansov (konzerva 3 do 5 kg)</t>
  </si>
  <si>
    <t>Kumarice v kisu brez umetnih sladil in konzervansov, kozarec 600 do 1000 g</t>
  </si>
  <si>
    <t xml:space="preserve">6.3 KISLO ZELJE IN KISLA REPA </t>
  </si>
  <si>
    <t xml:space="preserve">6.4 BIO KISLO ZELJE IN BIO KISLA REPA </t>
  </si>
  <si>
    <t>Bio kislo zelje narezano, pakirano do 2 kg</t>
  </si>
  <si>
    <t>Bio kisla repa narezana, pakirano do 2 kg</t>
  </si>
  <si>
    <t>Marmelada, mešana minimalno 45% sadne kaše brez sladil in konzervansov 0,5-1 kg</t>
  </si>
  <si>
    <t>Marmelada, slivova, minimalno 40% sadne kaše brez sladil in konzervansov 0,5-1 kg</t>
  </si>
  <si>
    <t xml:space="preserve">Marmelada, jagodna, minimalno 40% sadne kaše brez sladil in konzervansov 0,5-1 kg </t>
  </si>
  <si>
    <t>Marmelada, marelična, minimalno 40% sadne kaše brez sladil in konzervansov 0,5-1 kg</t>
  </si>
  <si>
    <t>Džem, gozdni sadeži, brez konzervansov, z manj sladkorja, brez umetnih sladil, arom, min. 45% sadja, do 1 kg</t>
  </si>
  <si>
    <t>Džem, marelični, brez konzervansov, z manj sladkorja, brez umetnih sladil, arom, min. 45% sadja, do 1 kg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</si>
  <si>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Podatkov ne vpisuje ponudnik na sklop 7.3.</t>
  </si>
  <si>
    <t>Jabolčni sok, 100% sadni delež brez dodanega sladkorja, umetnih sladil 0,75l - 1,5l</t>
  </si>
  <si>
    <t>Ananasov sok, 100% sadni delež brez dodanega sladkorja, umetnih sladil 0,75l - 1l</t>
  </si>
  <si>
    <t>Pomarančni sok, 100% sadni delež brez dodanega sladkorja, umetnih sladil 0,75l - 1,5l</t>
  </si>
  <si>
    <t>Sok iz malin in drugega sadja, 100% sadni delež brez dodanega sladkorja, umetnih sladil 0,5-1L</t>
  </si>
  <si>
    <t>Sok iz korenčka, jabolk in pomaranč, 100% sadni delež brez dodanega sladkorja, umetnih sladil  0,5l - 1l</t>
  </si>
  <si>
    <t>Jabolčni sok, 200ml, 100% sadni delež brez dodanega sladkorja, umetnih sladil</t>
  </si>
  <si>
    <t>Ananasov sok, 200ml, 100% sadni delež brez dodanega sladkorja, umetnih sladil</t>
  </si>
  <si>
    <t>Pomarančni sok, 200ml, 100% sadni delež brez dodanega sladkorja, umetnih sladil</t>
  </si>
  <si>
    <t>Sok iz borovnic in aronije, min.35% sad.deleža(min.24% borovničev sok,11%aronijin sok, 0,7 - 1l</t>
  </si>
  <si>
    <t>7.2 ZGOŠČENI SOKOVI ZA REDČENJE</t>
  </si>
  <si>
    <t>7.3 EKO JABOLČNI SOK</t>
  </si>
  <si>
    <t>9.1 MOKA IN MLEVSKI IZDELKI, OLUŠČENA ŽITA, KUS KUS</t>
  </si>
  <si>
    <t>9.2 TESTENINE IN TESTENINSKE ZAKUHE</t>
  </si>
  <si>
    <t>9.3 SVEŽE POLNJENE TESTENINE</t>
  </si>
  <si>
    <t>9.4 MLINCI, VLEČENO IN LISTNATO TESTO</t>
  </si>
  <si>
    <t xml:space="preserve">9.5 VLIVANCI, DROBNI METULJČKI </t>
  </si>
  <si>
    <t xml:space="preserve">9.6 EKO ŽITA IN ŽITNI IZDELKI </t>
  </si>
  <si>
    <t>9.7 EKO TESTENINE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</si>
  <si>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izpolnjuje ponudnik na sklopa 9.6 in 9.7.</t>
  </si>
  <si>
    <t>Bučno olje, 100%, pakirano do 1 L</t>
  </si>
  <si>
    <t>Čokoladni obliv oziroma jedelna čokolada z najmanj 45% kakavovih deležev,                           neto količina do 0,5 kg</t>
  </si>
  <si>
    <t>Keksi masleni, brez dodanih hidrogeniranih maščob, pakirano 300 - 1000g</t>
  </si>
  <si>
    <t>Sojino mleko 1L</t>
  </si>
  <si>
    <t>Sojino mleko do 0,25L</t>
  </si>
  <si>
    <t>Riževo mleko 1L</t>
  </si>
  <si>
    <t>Riževo mleko do 0,25L</t>
  </si>
  <si>
    <t>Ovseni napitek, 1L</t>
  </si>
  <si>
    <r>
      <t>Mleko brez laktoze 1</t>
    </r>
    <r>
      <rPr>
        <sz val="10"/>
        <rFont val="Arial Narrow"/>
        <family val="2"/>
        <charset val="238"/>
      </rPr>
      <t>L</t>
    </r>
  </si>
  <si>
    <t>Sojin napitek – vanilijev do 0,25L</t>
  </si>
  <si>
    <r>
      <t xml:space="preserve">Sojin jogurt navaden,  </t>
    </r>
    <r>
      <rPr>
        <sz val="10"/>
        <rFont val="Arial Narrow"/>
        <family val="2"/>
        <charset val="238"/>
      </rPr>
      <t>125-160g</t>
    </r>
  </si>
  <si>
    <r>
      <t xml:space="preserve">Sojin jogurt sadni, </t>
    </r>
    <r>
      <rPr>
        <sz val="10"/>
        <rFont val="Arial Narrow"/>
        <family val="2"/>
        <charset val="238"/>
      </rPr>
      <t xml:space="preserve"> 125-160g</t>
    </r>
  </si>
  <si>
    <t>Sojin desert, vanilija, čokolada 115-160g</t>
  </si>
  <si>
    <t xml:space="preserve">Rižev desert, vanilija, čokolada 100-160g </t>
  </si>
  <si>
    <r>
      <t xml:space="preserve">Riževa </t>
    </r>
    <r>
      <rPr>
        <sz val="10"/>
        <rFont val="Arial Narrow"/>
        <family val="2"/>
        <charset val="238"/>
      </rPr>
      <t>ali sojina</t>
    </r>
    <r>
      <rPr>
        <sz val="10"/>
        <color theme="1"/>
        <rFont val="Arial Narrow"/>
        <family val="2"/>
        <charset val="238"/>
      </rPr>
      <t xml:space="preserve"> smetana za kuhanje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250ml</t>
    </r>
  </si>
  <si>
    <r>
      <t xml:space="preserve">Riževa </t>
    </r>
    <r>
      <rPr>
        <sz val="10"/>
        <rFont val="Arial Narrow"/>
        <family val="2"/>
        <charset val="238"/>
      </rPr>
      <t>ali sojina</t>
    </r>
    <r>
      <rPr>
        <sz val="10"/>
        <color theme="1"/>
        <rFont val="Arial Narrow"/>
        <family val="2"/>
        <charset val="238"/>
      </rPr>
      <t xml:space="preserve"> smetana za stepanje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250ml</t>
    </r>
  </si>
  <si>
    <r>
      <t xml:space="preserve">Zelenjavna pašteta, brez jajc, mleka, ml. sestavin  (Tarterks </t>
    </r>
    <r>
      <rPr>
        <sz val="10"/>
        <rFont val="Arial Narrow"/>
        <family val="2"/>
        <charset val="238"/>
      </rPr>
      <t>5x25g in enakovredno)</t>
    </r>
  </si>
  <si>
    <t>Tunin namaz brez jajc, mleka, ml. sestavin in konzervansov do 100g</t>
  </si>
  <si>
    <t>Piškoti brez jajc, mleka, ml. sestavin, pšenice, oreščkov, do 1kg</t>
  </si>
  <si>
    <t>Čokoladni namaz brez mleka, jajc od 200-500g</t>
  </si>
  <si>
    <t>Testenine brez jajc, koruzne, brezglutenske, različne oblike do 500g</t>
  </si>
  <si>
    <r>
      <t xml:space="preserve">Margarina 40% maščobe, brez mleka in ml. sestavin 200 do 250g </t>
    </r>
    <r>
      <rPr>
        <sz val="10"/>
        <rFont val="Arial Narrow"/>
        <family val="2"/>
        <charset val="238"/>
      </rPr>
      <t>(Vitaquell extra vital in enakovredno)</t>
    </r>
  </si>
  <si>
    <t>SKUPAJ sklop 11.6</t>
  </si>
  <si>
    <t>1. SKUPINA: MLEKO IN MLEČNI IZDELKI  KONVENCIONALNE IN EKOLOŠKE PRIDELAVE</t>
  </si>
  <si>
    <t xml:space="preserve">2. SKUPINA: MESO IN MESNI IZDELKI KONVENCIONALNE IN EKOLOŠKE PRIDELAVE </t>
  </si>
  <si>
    <t>4. SKUPINA: KOKOŠJA JAJCA KONVENCIONALNE IN EKOLOŠKE PRIDELAVE</t>
  </si>
  <si>
    <t>6. SKUPINA:  KONZERVIRANA IN ZAMRZNJENA ZELENJAVA IN SADJE KONVENCIONALNE IN EKOLOŠKE PRIDELAVE</t>
  </si>
  <si>
    <t>7. SKUPINA: SADNI IN ZELENJAVNI SOKOVI, NEKTARJI TER SIRUPI KONVENCIONALNE IN EKOLOŠKE PRIDELAVE</t>
  </si>
  <si>
    <t>8. SKUPINA: ZAMRZNJENI IZDELKI IZ TESTA</t>
  </si>
  <si>
    <t>9. SKUPINA: ŽITA, MLEVSKI IZDELKI IN TESTENINE KONVENCIONALNE IN EKOLOŠKE PRIDELAVE</t>
  </si>
  <si>
    <t>11. SKUPINA: SPLOŠNO PREHRAMBENO BLAGO KONVENCIONALNE IN EKOLOŠKE PRIDELAVE</t>
  </si>
  <si>
    <t>6.2 KONZERVIRANA ZELENJAVA IN SADJE</t>
  </si>
  <si>
    <t>Pašteta, piščančja, brez aditivov in ojačevalcev okusa, konserva 80-150 g</t>
  </si>
  <si>
    <t>Sezam - sezamova semena oluščena 100-300g</t>
  </si>
  <si>
    <t>V stolpec 5 se obvezno navede blagovna ali trgovinska znamka ali vsaj proizvajalec ponujenih živil. Podatka ni potrebno vpisovati za sveže meso.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</si>
  <si>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vpisuje ponudnik na sklop 2.4.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</si>
  <si>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Podatkov ne vpisuje ponudnik na sklope 5.1, 5.2, 5.3, 5.4 in 5.5 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</si>
  <si>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Podatkov ne vpisuje ponudnik na sklop 6.4 .</t>
  </si>
  <si>
    <t>skutini žepki iz listnatega kvašenega testa, 40 -70 g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</si>
  <si>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izpolnjuje ponudnik na sklopa 10.3 in 10.7.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</si>
  <si>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Podatka ne izpolnjuje ponudnik na sklop 11.5 in za artikla bio riževi vaflji sedem žit in bio riževi vaflji brez soli v sklopu 11.1.</t>
  </si>
  <si>
    <t>Crispy nežni kruhki iz različnih vrst žit (rženi, polnozrnati,..), pakirano od 150 -200g</t>
  </si>
  <si>
    <t>Eko krompir srednje debel (bel, rdeč, rumen; srednje debel) razred I</t>
  </si>
  <si>
    <t>rženo mešano pecivo 30-40g</t>
  </si>
  <si>
    <t>rogljič 30-40g</t>
  </si>
  <si>
    <t>žemlja bela 30-40g</t>
  </si>
  <si>
    <t>žemlja graham 50-60g</t>
  </si>
  <si>
    <t>žemlja ajdova 50-60g</t>
  </si>
  <si>
    <t>bige 40-70g</t>
  </si>
  <si>
    <t>bombeta bela 50-60 g</t>
  </si>
  <si>
    <t>bombeta črna 50-60 g</t>
  </si>
  <si>
    <t>pletena štručka s posipom, mak, sezam 70-80g</t>
  </si>
  <si>
    <t>mlečna štručka, mlečno pecivo 30-40 g</t>
  </si>
  <si>
    <t>7.1 SOKOVI S 100% SADNIM ALI ZELENJAVNIM DELEŽEM TER NEKTARJI</t>
  </si>
  <si>
    <t>Musli mešanica žitnih kosmičev, suhega sadja, medu in drugih surovin. Brez konzervansov, umetnih sladil, drugih aditivov in dodanega sladkorja. Neto količina do 500 g</t>
  </si>
  <si>
    <t>Začimbna mešanica s sušeno zelenjavo,VEGETA NATUR ali podobno, brez dodanih umetnih ojačevalcev okusa in umetnih barvil 1-3 kg</t>
  </si>
  <si>
    <t>Fižol rjavi, pisan, steriliziran, konserva 1do 3 kg</t>
  </si>
  <si>
    <t>Šampinjoni konzervirani v slavici, rezani, konserva 1 do 3 kg</t>
  </si>
  <si>
    <t>Ocenjena vrednost brez DDV za 24 mesecev:8.000,00 EUR</t>
  </si>
  <si>
    <t>Ocenjena vrednost brez DDV za 24 mesecev: 65.000,00 EUR</t>
  </si>
  <si>
    <t xml:space="preserve">     Ocenjena vrednost brez DDV za 24 mesecev: 80.000,00 EUR</t>
  </si>
  <si>
    <t>Ocenjena vrednost brez DDV za 24 mesecev: 15.000,00 EUR</t>
  </si>
  <si>
    <t>Ocenjena vrednost brez DDV za 24 mesecev: 5.000,00 EUR</t>
  </si>
  <si>
    <t>Ocenjena vrednost brez DDV za 24 mesecev: 81.000,00 EUR</t>
  </si>
  <si>
    <t>Ocenjena vrednost brez DDV za 24 mesecev: 6.500,00 EUR</t>
  </si>
  <si>
    <t>Ocenjena vrednost brez DDV za 24 mesecev:9.200,00 EUR</t>
  </si>
  <si>
    <t>Ocenjena vrednost brez DDV za 24 mesecev:8.800,00 EUR</t>
  </si>
  <si>
    <t>Ocenjena vrednost brez DDV za 24 mesecev:38.500,00 EUR</t>
  </si>
  <si>
    <t>Ocenjena vrednost brez DDV za 24 mesecev:43.000,00 EUR</t>
  </si>
  <si>
    <t>Eko zelena solata, razred I</t>
  </si>
  <si>
    <t>3. SKUPINA: RIBE (zamrznjene, sveže, konzervirane)</t>
  </si>
  <si>
    <t>5. SKUPINA: SVEŽA  ZELENJAVA IN SADJE, SUHO SADJE, OREŠČKI IN SUHE STROČNICE KONVENCIONALNE IN EKOLOŠKE PRIDELAVE</t>
  </si>
  <si>
    <t>10. SKUPINA: KRUH, PEKOVSKO PECIVO IN SLAŠČIČARSKI IZDELKI KONVENCIONALNE IN EKOLOŠKE PRIDELAVE</t>
  </si>
  <si>
    <t>Suhi mleti mak 200-600g</t>
  </si>
  <si>
    <t>Fižol češnjevec, pisan,  razred I, pakiran od 1,0 kg - 5 kg</t>
  </si>
  <si>
    <t>Fižol beli tetovec razred I pakiran od 1,0 kg - 5 kg</t>
  </si>
  <si>
    <t>Soja, razred I, pak. 0,5 kg - 1 kg</t>
  </si>
  <si>
    <t>Grah, steriliziran, konzerva 2,5 do 4kg</t>
  </si>
  <si>
    <t>Breskov kompot, manj sladek, 1 - 4,2 kg</t>
  </si>
  <si>
    <t>Višnjev kompot brez koščic, 0,72 - 3 kg</t>
  </si>
  <si>
    <t>Ananasov kompot koščki, manj sladek, 1 - 3,035 kg</t>
  </si>
  <si>
    <t>Marelični kompot, manj sladek, 0,82-3 kg</t>
  </si>
  <si>
    <t>Jagodov kompot, manj sladek, 0,82 - 3 kg</t>
  </si>
  <si>
    <t>Marmelada, mešana minimalno 45% sadne kaše brez sladil in konzervansov 0,85 - 5 kg</t>
  </si>
  <si>
    <t>Marmelada, marelična, minimalno 40% sadne kaše brez sladil in konzervansov 0,85 - 5 kg</t>
  </si>
  <si>
    <t>Jedilno rafinirano 100% sončnično olje, pakirano po 3 -10 L</t>
  </si>
  <si>
    <t>Sladkor rjavi kristal, neto količina 0,5 - 1 kg</t>
  </si>
  <si>
    <t>Čokoladno lešnikov namaz, dvobarvni, kvaliteta Viki krema ali podobno, neto količina 2,9 - 5 kg</t>
  </si>
  <si>
    <t>Lešnikove napolitanke, pakirano 0,8 - 1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</si>
</sst>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6"/>
      <name val="Arial Narrow"/>
      <family val="2"/>
      <charset val="238"/>
    </font>
    <font>
      <b/>
      <u/>
      <sz val="6"/>
      <name val="Arial Narrow"/>
      <family val="2"/>
      <charset val="238"/>
    </font>
    <font>
      <b/>
      <u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color indexed="8"/>
      <name val="Arial Narrow"/>
      <family val="2"/>
      <charset val="238"/>
    </font>
    <font>
      <sz val="6"/>
      <color indexed="8"/>
      <name val="Arial Narrow"/>
      <family val="2"/>
      <charset val="238"/>
    </font>
    <font>
      <b/>
      <sz val="6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b/>
      <sz val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2"/>
      <color indexed="8"/>
      <name val="Arial Narrow"/>
      <family val="2"/>
    </font>
    <font>
      <b/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8"/>
      <name val="Arial Narrow"/>
      <family val="2"/>
    </font>
    <font>
      <b/>
      <sz val="14"/>
      <color indexed="8"/>
      <name val="Arial Narrow"/>
      <family val="2"/>
      <charset val="238"/>
    </font>
    <font>
      <sz val="10"/>
      <color indexed="8"/>
      <name val="Times New Roman"/>
      <family val="1"/>
      <charset val="238"/>
    </font>
    <font>
      <sz val="14"/>
      <color indexed="8"/>
      <name val="Calibri"/>
      <family val="2"/>
      <charset val="238"/>
    </font>
    <font>
      <sz val="6"/>
      <name val="Arial Narrow"/>
      <family val="2"/>
    </font>
    <font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</font>
    <font>
      <sz val="10"/>
      <color rgb="FFC00000"/>
      <name val="Arial Narrow"/>
      <family val="2"/>
      <charset val="238"/>
    </font>
    <font>
      <sz val="10"/>
      <color indexed="8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  <charset val="238"/>
    </font>
    <font>
      <sz val="12"/>
      <color indexed="8"/>
      <name val="Calibri"/>
      <family val="2"/>
      <charset val="238"/>
    </font>
    <font>
      <sz val="9"/>
      <color indexed="8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4" fillId="0" borderId="0"/>
  </cellStyleXfs>
  <cellXfs count="363">
    <xf numFmtId="0" fontId="0" fillId="0" borderId="0" xfId="0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/>
    <xf numFmtId="0" fontId="6" fillId="0" borderId="0" xfId="0" applyFont="1"/>
    <xf numFmtId="4" fontId="6" fillId="0" borderId="0" xfId="0" applyNumberFormat="1" applyFont="1"/>
    <xf numFmtId="0" fontId="13" fillId="0" borderId="0" xfId="0" applyFont="1"/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0" xfId="0" applyFont="1"/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/>
    <xf numFmtId="4" fontId="11" fillId="0" borderId="0" xfId="0" applyNumberFormat="1" applyFont="1" applyFill="1" applyBorder="1"/>
    <xf numFmtId="4" fontId="12" fillId="0" borderId="0" xfId="0" applyNumberFormat="1" applyFont="1" applyFill="1" applyBorder="1"/>
    <xf numFmtId="0" fontId="11" fillId="0" borderId="0" xfId="0" applyFont="1" applyAlignment="1"/>
    <xf numFmtId="4" fontId="7" fillId="0" borderId="0" xfId="0" applyNumberFormat="1" applyFont="1"/>
    <xf numFmtId="0" fontId="18" fillId="0" borderId="0" xfId="0" applyFont="1" applyAlignment="1">
      <alignment wrapText="1"/>
    </xf>
    <xf numFmtId="0" fontId="18" fillId="0" borderId="0" xfId="0" applyFont="1"/>
    <xf numFmtId="0" fontId="7" fillId="0" borderId="0" xfId="0" applyFont="1"/>
    <xf numFmtId="0" fontId="8" fillId="0" borderId="0" xfId="0" applyFont="1"/>
    <xf numFmtId="0" fontId="1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3" fillId="0" borderId="0" xfId="0" applyFont="1" applyAlignment="1">
      <alignment wrapText="1"/>
    </xf>
    <xf numFmtId="0" fontId="15" fillId="0" borderId="0" xfId="0" applyFont="1" applyFill="1" applyBorder="1" applyAlignment="1">
      <alignment horizontal="center"/>
    </xf>
    <xf numFmtId="0" fontId="13" fillId="0" borderId="0" xfId="0" applyFont="1" applyFill="1"/>
    <xf numFmtId="0" fontId="22" fillId="0" borderId="0" xfId="0" applyFont="1"/>
    <xf numFmtId="0" fontId="20" fillId="0" borderId="0" xfId="0" applyFont="1"/>
    <xf numFmtId="0" fontId="21" fillId="0" borderId="0" xfId="0" applyFont="1"/>
    <xf numFmtId="0" fontId="18" fillId="0" borderId="0" xfId="0" applyFont="1" applyAlignment="1"/>
    <xf numFmtId="0" fontId="12" fillId="0" borderId="0" xfId="0" applyFont="1" applyFill="1" applyBorder="1" applyAlignment="1">
      <alignment horizontal="left" wrapText="1"/>
    </xf>
    <xf numFmtId="0" fontId="11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2" fillId="0" borderId="0" xfId="0" applyFont="1" applyAlignment="1"/>
    <xf numFmtId="0" fontId="17" fillId="0" borderId="0" xfId="0" applyFont="1" applyAlignment="1">
      <alignment wrapText="1"/>
    </xf>
    <xf numFmtId="0" fontId="5" fillId="0" borderId="0" xfId="0" applyFont="1" applyAlignment="1"/>
    <xf numFmtId="0" fontId="23" fillId="0" borderId="0" xfId="0" applyFont="1" applyAlignment="1"/>
    <xf numFmtId="0" fontId="24" fillId="0" borderId="0" xfId="0" applyFont="1" applyAlignment="1"/>
    <xf numFmtId="0" fontId="25" fillId="0" borderId="0" xfId="0" applyFont="1" applyAlignment="1"/>
    <xf numFmtId="4" fontId="25" fillId="0" borderId="0" xfId="0" applyNumberFormat="1" applyFont="1" applyAlignment="1"/>
    <xf numFmtId="0" fontId="26" fillId="0" borderId="0" xfId="0" applyFont="1" applyAlignment="1"/>
    <xf numFmtId="4" fontId="26" fillId="0" borderId="0" xfId="0" applyNumberFormat="1" applyFont="1" applyAlignment="1"/>
    <xf numFmtId="0" fontId="6" fillId="0" borderId="0" xfId="0" applyFont="1" applyAlignment="1"/>
    <xf numFmtId="4" fontId="6" fillId="0" borderId="0" xfId="0" applyNumberFormat="1" applyFont="1" applyAlignment="1"/>
    <xf numFmtId="0" fontId="6" fillId="0" borderId="0" xfId="0" applyFont="1" applyAlignment="1">
      <alignment vertical="top"/>
    </xf>
    <xf numFmtId="0" fontId="17" fillId="0" borderId="0" xfId="0" applyFont="1" applyAlignment="1"/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 vertical="center"/>
    </xf>
    <xf numFmtId="4" fontId="12" fillId="0" borderId="0" xfId="0" applyNumberFormat="1" applyFont="1" applyFill="1" applyBorder="1" applyAlignment="1"/>
    <xf numFmtId="0" fontId="4" fillId="0" borderId="0" xfId="0" applyFont="1" applyAlignment="1"/>
    <xf numFmtId="0" fontId="14" fillId="0" borderId="0" xfId="0" applyFont="1" applyAlignment="1">
      <alignment wrapText="1"/>
    </xf>
    <xf numFmtId="0" fontId="15" fillId="0" borderId="0" xfId="0" applyFont="1"/>
    <xf numFmtId="0" fontId="15" fillId="0" borderId="0" xfId="0" applyFont="1" applyAlignment="1">
      <alignment wrapText="1"/>
    </xf>
    <xf numFmtId="0" fontId="27" fillId="0" borderId="0" xfId="0" applyFont="1"/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/>
    </xf>
    <xf numFmtId="0" fontId="13" fillId="0" borderId="1" xfId="0" applyFont="1" applyBorder="1"/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4" fontId="15" fillId="0" borderId="1" xfId="0" applyNumberFormat="1" applyFont="1" applyFill="1" applyBorder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/>
    </xf>
    <xf numFmtId="0" fontId="13" fillId="0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horizontal="center" vertical="center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/>
    </xf>
    <xf numFmtId="0" fontId="6" fillId="0" borderId="1" xfId="1" applyFont="1" applyBorder="1" applyAlignment="1">
      <alignment wrapText="1"/>
    </xf>
    <xf numFmtId="0" fontId="6" fillId="0" borderId="1" xfId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4" fontId="28" fillId="0" borderId="1" xfId="0" applyNumberFormat="1" applyFont="1" applyFill="1" applyBorder="1"/>
    <xf numFmtId="0" fontId="13" fillId="0" borderId="0" xfId="0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19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3" fillId="0" borderId="5" xfId="0" applyFont="1" applyBorder="1" applyAlignment="1">
      <alignment horizontal="left"/>
    </xf>
    <xf numFmtId="0" fontId="13" fillId="0" borderId="5" xfId="0" applyFont="1" applyBorder="1" applyAlignment="1">
      <alignment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" fontId="13" fillId="0" borderId="5" xfId="0" applyNumberFormat="1" applyFont="1" applyFill="1" applyBorder="1"/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Fill="1" applyBorder="1"/>
    <xf numFmtId="3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3" fontId="13" fillId="0" borderId="1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3" fontId="13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0" fillId="0" borderId="0" xfId="0" applyFill="1" applyAlignment="1">
      <alignment wrapText="1"/>
    </xf>
    <xf numFmtId="0" fontId="30" fillId="0" borderId="0" xfId="0" applyFont="1"/>
    <xf numFmtId="0" fontId="13" fillId="0" borderId="1" xfId="0" applyFont="1" applyBorder="1" applyAlignment="1">
      <alignment horizontal="justify"/>
    </xf>
    <xf numFmtId="0" fontId="14" fillId="0" borderId="0" xfId="0" applyFont="1" applyAlignment="1">
      <alignment horizontal="justify"/>
    </xf>
    <xf numFmtId="0" fontId="13" fillId="0" borderId="1" xfId="0" applyFont="1" applyFill="1" applyBorder="1" applyAlignment="1">
      <alignment vertical="center"/>
    </xf>
    <xf numFmtId="0" fontId="9" fillId="0" borderId="0" xfId="0" applyFont="1" applyFill="1"/>
    <xf numFmtId="0" fontId="14" fillId="0" borderId="0" xfId="0" applyFont="1" applyFill="1"/>
    <xf numFmtId="0" fontId="13" fillId="0" borderId="1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left" wrapText="1"/>
    </xf>
    <xf numFmtId="2" fontId="6" fillId="0" borderId="1" xfId="0" applyNumberFormat="1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33" fillId="0" borderId="0" xfId="0" applyFont="1"/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vertical="top"/>
    </xf>
    <xf numFmtId="0" fontId="6" fillId="3" borderId="1" xfId="0" applyFont="1" applyFill="1" applyBorder="1"/>
    <xf numFmtId="0" fontId="6" fillId="0" borderId="1" xfId="0" applyFont="1" applyBorder="1"/>
    <xf numFmtId="0" fontId="13" fillId="0" borderId="1" xfId="0" applyFont="1" applyFill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14" fillId="0" borderId="0" xfId="0" applyFont="1" applyFill="1" applyBorder="1"/>
    <xf numFmtId="0" fontId="13" fillId="0" borderId="1" xfId="0" applyFont="1" applyFill="1" applyBorder="1" applyAlignment="1">
      <alignment horizontal="left" vertical="center" wrapText="1"/>
    </xf>
    <xf numFmtId="2" fontId="28" fillId="0" borderId="1" xfId="0" applyNumberFormat="1" applyFont="1" applyFill="1" applyBorder="1"/>
    <xf numFmtId="0" fontId="6" fillId="0" borderId="1" xfId="0" applyFont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3" fillId="0" borderId="1" xfId="0" applyFont="1" applyBorder="1" applyAlignment="1">
      <alignment vertical="justify" wrapText="1"/>
    </xf>
    <xf numFmtId="4" fontId="10" fillId="0" borderId="0" xfId="0" applyNumberFormat="1" applyFont="1"/>
    <xf numFmtId="0" fontId="1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6" fillId="0" borderId="7" xfId="1" applyFont="1" applyBorder="1" applyAlignment="1">
      <alignment horizontal="center" vertical="top"/>
    </xf>
    <xf numFmtId="0" fontId="13" fillId="0" borderId="7" xfId="0" applyFont="1" applyBorder="1" applyAlignment="1">
      <alignment horizontal="center" vertical="center"/>
    </xf>
    <xf numFmtId="0" fontId="13" fillId="6" borderId="7" xfId="0" applyFont="1" applyFill="1" applyBorder="1"/>
    <xf numFmtId="0" fontId="13" fillId="6" borderId="3" xfId="0" applyFont="1" applyFill="1" applyBorder="1"/>
    <xf numFmtId="4" fontId="2" fillId="6" borderId="2" xfId="1" applyNumberFormat="1" applyFont="1" applyFill="1" applyBorder="1" applyAlignment="1">
      <alignment horizontal="center" vertical="top" wrapText="1"/>
    </xf>
    <xf numFmtId="4" fontId="2" fillId="6" borderId="1" xfId="1" applyNumberFormat="1" applyFont="1" applyFill="1" applyBorder="1" applyAlignment="1">
      <alignment horizontal="center" vertical="top" wrapText="1"/>
    </xf>
    <xf numFmtId="3" fontId="2" fillId="6" borderId="2" xfId="1" applyNumberFormat="1" applyFont="1" applyFill="1" applyBorder="1" applyAlignment="1">
      <alignment horizontal="center" vertical="top" wrapText="1"/>
    </xf>
    <xf numFmtId="3" fontId="2" fillId="6" borderId="1" xfId="1" applyNumberFormat="1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left"/>
    </xf>
    <xf numFmtId="0" fontId="13" fillId="0" borderId="4" xfId="0" applyFont="1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4" fontId="13" fillId="0" borderId="6" xfId="0" applyNumberFormat="1" applyFont="1" applyFill="1" applyBorder="1"/>
    <xf numFmtId="0" fontId="13" fillId="0" borderId="4" xfId="0" applyFont="1" applyBorder="1"/>
    <xf numFmtId="0" fontId="13" fillId="0" borderId="4" xfId="0" applyFont="1" applyFill="1" applyBorder="1" applyAlignment="1">
      <alignment horizontal="center"/>
    </xf>
    <xf numFmtId="4" fontId="15" fillId="0" borderId="4" xfId="0" applyNumberFormat="1" applyFont="1" applyFill="1" applyBorder="1"/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/>
    <xf numFmtId="0" fontId="13" fillId="7" borderId="7" xfId="0" applyFont="1" applyFill="1" applyBorder="1"/>
    <xf numFmtId="0" fontId="13" fillId="7" borderId="3" xfId="0" applyFont="1" applyFill="1" applyBorder="1"/>
    <xf numFmtId="0" fontId="13" fillId="0" borderId="5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left"/>
    </xf>
    <xf numFmtId="3" fontId="13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4" fontId="13" fillId="0" borderId="4" xfId="0" applyNumberFormat="1" applyFont="1" applyFill="1" applyBorder="1"/>
    <xf numFmtId="3" fontId="2" fillId="6" borderId="8" xfId="1" applyNumberFormat="1" applyFont="1" applyFill="1" applyBorder="1" applyAlignment="1">
      <alignment horizontal="center" vertical="top" wrapText="1"/>
    </xf>
    <xf numFmtId="3" fontId="2" fillId="6" borderId="4" xfId="1" applyNumberFormat="1" applyFont="1" applyFill="1" applyBorder="1" applyAlignment="1">
      <alignment horizontal="center" vertical="top" wrapText="1"/>
    </xf>
    <xf numFmtId="0" fontId="13" fillId="6" borderId="9" xfId="0" applyFont="1" applyFill="1" applyBorder="1"/>
    <xf numFmtId="0" fontId="13" fillId="6" borderId="10" xfId="0" applyFont="1" applyFill="1" applyBorder="1"/>
    <xf numFmtId="0" fontId="0" fillId="7" borderId="7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4" fillId="0" borderId="1" xfId="0" applyFont="1" applyBorder="1"/>
    <xf numFmtId="0" fontId="13" fillId="0" borderId="5" xfId="0" applyFont="1" applyBorder="1" applyAlignment="1">
      <alignment horizontal="justify" vertical="center" wrapText="1"/>
    </xf>
    <xf numFmtId="0" fontId="14" fillId="7" borderId="7" xfId="0" applyFont="1" applyFill="1" applyBorder="1"/>
    <xf numFmtId="0" fontId="14" fillId="7" borderId="3" xfId="0" applyFont="1" applyFill="1" applyBorder="1"/>
    <xf numFmtId="0" fontId="13" fillId="0" borderId="1" xfId="0" applyFont="1" applyBorder="1" applyAlignment="1"/>
    <xf numFmtId="0" fontId="13" fillId="0" borderId="5" xfId="0" applyFont="1" applyFill="1" applyBorder="1" applyAlignment="1">
      <alignment vertical="center" wrapText="1"/>
    </xf>
    <xf numFmtId="0" fontId="14" fillId="0" borderId="5" xfId="0" applyFont="1" applyBorder="1"/>
    <xf numFmtId="0" fontId="30" fillId="0" borderId="1" xfId="0" applyFont="1" applyBorder="1"/>
    <xf numFmtId="0" fontId="14" fillId="0" borderId="1" xfId="0" applyFont="1" applyBorder="1" applyAlignment="1">
      <alignment horizontal="justify"/>
    </xf>
    <xf numFmtId="0" fontId="15" fillId="0" borderId="1" xfId="0" applyFont="1" applyBorder="1"/>
    <xf numFmtId="0" fontId="27" fillId="0" borderId="4" xfId="0" applyFont="1" applyBorder="1"/>
    <xf numFmtId="0" fontId="15" fillId="0" borderId="4" xfId="0" applyFont="1" applyBorder="1"/>
    <xf numFmtId="0" fontId="13" fillId="0" borderId="1" xfId="0" applyFont="1" applyFill="1" applyBorder="1"/>
    <xf numFmtId="0" fontId="14" fillId="0" borderId="1" xfId="0" applyFont="1" applyFill="1" applyBorder="1"/>
    <xf numFmtId="0" fontId="2" fillId="2" borderId="4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left"/>
    </xf>
    <xf numFmtId="0" fontId="13" fillId="0" borderId="5" xfId="0" applyFont="1" applyFill="1" applyBorder="1"/>
    <xf numFmtId="0" fontId="14" fillId="0" borderId="5" xfId="0" applyFont="1" applyFill="1" applyBorder="1"/>
    <xf numFmtId="0" fontId="27" fillId="0" borderId="1" xfId="0" applyFont="1" applyBorder="1"/>
    <xf numFmtId="0" fontId="35" fillId="0" borderId="0" xfId="0" applyFont="1"/>
    <xf numFmtId="0" fontId="36" fillId="0" borderId="0" xfId="0" applyFont="1" applyAlignment="1">
      <alignment horizontal="left" wrapText="1"/>
    </xf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7" xfId="0" applyFont="1" applyBorder="1" applyAlignment="1">
      <alignment horizontal="left" wrapText="1"/>
    </xf>
    <xf numFmtId="0" fontId="15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4" fontId="15" fillId="0" borderId="0" xfId="0" applyNumberFormat="1" applyFont="1" applyFill="1" applyBorder="1"/>
    <xf numFmtId="0" fontId="27" fillId="0" borderId="0" xfId="0" applyFont="1" applyBorder="1"/>
    <xf numFmtId="4" fontId="13" fillId="0" borderId="5" xfId="0" applyNumberFormat="1" applyFont="1" applyFill="1" applyBorder="1" applyAlignment="1">
      <alignment horizontal="right"/>
    </xf>
    <xf numFmtId="0" fontId="15" fillId="6" borderId="7" xfId="0" applyFont="1" applyFill="1" applyBorder="1" applyAlignment="1">
      <alignment horizontal="center"/>
    </xf>
    <xf numFmtId="0" fontId="15" fillId="6" borderId="2" xfId="0" applyFont="1" applyFill="1" applyBorder="1" applyAlignment="1">
      <alignment horizontal="left"/>
    </xf>
    <xf numFmtId="0" fontId="37" fillId="0" borderId="5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6" borderId="7" xfId="0" applyFont="1" applyFill="1" applyBorder="1" applyAlignment="1">
      <alignment horizontal="center"/>
    </xf>
    <xf numFmtId="0" fontId="38" fillId="0" borderId="1" xfId="0" applyFont="1" applyBorder="1" applyAlignment="1">
      <alignment horizontal="center" vertical="top" wrapText="1"/>
    </xf>
    <xf numFmtId="3" fontId="38" fillId="0" borderId="1" xfId="1" applyNumberFormat="1" applyFont="1" applyBorder="1" applyAlignment="1">
      <alignment horizontal="center" vertical="top"/>
    </xf>
    <xf numFmtId="3" fontId="38" fillId="0" borderId="1" xfId="1" applyNumberFormat="1" applyFont="1" applyBorder="1" applyAlignment="1">
      <alignment horizontal="center"/>
    </xf>
    <xf numFmtId="3" fontId="38" fillId="0" borderId="7" xfId="1" applyNumberFormat="1" applyFont="1" applyBorder="1" applyAlignment="1">
      <alignment horizontal="center"/>
    </xf>
    <xf numFmtId="4" fontId="13" fillId="0" borderId="12" xfId="0" applyNumberFormat="1" applyFont="1" applyFill="1" applyBorder="1" applyAlignment="1">
      <alignment horizontal="right"/>
    </xf>
    <xf numFmtId="4" fontId="13" fillId="0" borderId="2" xfId="0" applyNumberFormat="1" applyFont="1" applyFill="1" applyBorder="1" applyAlignment="1">
      <alignment horizontal="right"/>
    </xf>
    <xf numFmtId="0" fontId="13" fillId="0" borderId="11" xfId="0" applyFont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right"/>
    </xf>
    <xf numFmtId="4" fontId="13" fillId="0" borderId="8" xfId="0" applyNumberFormat="1" applyFont="1" applyFill="1" applyBorder="1" applyAlignment="1">
      <alignment horizontal="right"/>
    </xf>
    <xf numFmtId="0" fontId="13" fillId="0" borderId="12" xfId="0" applyFont="1" applyBorder="1" applyAlignment="1">
      <alignment horizontal="left"/>
    </xf>
    <xf numFmtId="0" fontId="13" fillId="0" borderId="5" xfId="0" applyFont="1" applyFill="1" applyBorder="1" applyAlignment="1">
      <alignment wrapText="1"/>
    </xf>
    <xf numFmtId="4" fontId="15" fillId="0" borderId="8" xfId="0" applyNumberFormat="1" applyFont="1" applyFill="1" applyBorder="1"/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vertical="top" wrapText="1"/>
    </xf>
    <xf numFmtId="0" fontId="38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28" fillId="0" borderId="1" xfId="0" applyFont="1" applyBorder="1"/>
    <xf numFmtId="0" fontId="14" fillId="0" borderId="1" xfId="0" applyFont="1" applyBorder="1" applyAlignment="1">
      <alignment horizontal="center"/>
    </xf>
    <xf numFmtId="4" fontId="28" fillId="0" borderId="4" xfId="0" applyNumberFormat="1" applyFont="1" applyFill="1" applyBorder="1"/>
    <xf numFmtId="0" fontId="14" fillId="0" borderId="4" xfId="0" applyFont="1" applyBorder="1"/>
    <xf numFmtId="1" fontId="6" fillId="0" borderId="5" xfId="0" applyNumberFormat="1" applyFont="1" applyBorder="1" applyAlignment="1">
      <alignment horizontal="left" wrapText="1"/>
    </xf>
    <xf numFmtId="2" fontId="6" fillId="0" borderId="5" xfId="0" applyNumberFormat="1" applyFont="1" applyBorder="1" applyAlignment="1">
      <alignment vertical="top" wrapText="1"/>
    </xf>
    <xf numFmtId="2" fontId="6" fillId="0" borderId="5" xfId="0" applyNumberFormat="1" applyFont="1" applyBorder="1" applyAlignment="1">
      <alignment horizontal="center" vertical="top" wrapText="1"/>
    </xf>
    <xf numFmtId="0" fontId="14" fillId="6" borderId="7" xfId="0" applyFont="1" applyFill="1" applyBorder="1"/>
    <xf numFmtId="0" fontId="14" fillId="6" borderId="3" xfId="0" applyFont="1" applyFill="1" applyBorder="1"/>
    <xf numFmtId="2" fontId="6" fillId="0" borderId="11" xfId="0" applyNumberFormat="1" applyFont="1" applyBorder="1" applyAlignment="1">
      <alignment horizontal="center" vertical="top" wrapText="1"/>
    </xf>
    <xf numFmtId="3" fontId="28" fillId="0" borderId="4" xfId="0" applyNumberFormat="1" applyFont="1" applyFill="1" applyBorder="1"/>
    <xf numFmtId="0" fontId="28" fillId="0" borderId="4" xfId="0" applyFont="1" applyBorder="1"/>
    <xf numFmtId="2" fontId="28" fillId="0" borderId="1" xfId="0" applyNumberFormat="1" applyFont="1" applyBorder="1"/>
    <xf numFmtId="0" fontId="28" fillId="0" borderId="1" xfId="0" applyFont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" fontId="7" fillId="0" borderId="4" xfId="0" applyNumberFormat="1" applyFont="1" applyFill="1" applyBorder="1"/>
    <xf numFmtId="0" fontId="6" fillId="0" borderId="5" xfId="0" applyFont="1" applyBorder="1" applyAlignment="1">
      <alignment horizontal="left"/>
    </xf>
    <xf numFmtId="4" fontId="6" fillId="0" borderId="5" xfId="0" applyNumberFormat="1" applyFont="1" applyFill="1" applyBorder="1" applyAlignment="1">
      <alignment horizontal="right"/>
    </xf>
    <xf numFmtId="0" fontId="6" fillId="0" borderId="5" xfId="0" applyFont="1" applyBorder="1" applyAlignment="1">
      <alignment horizontal="left" vertical="center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left" wrapText="1"/>
    </xf>
    <xf numFmtId="0" fontId="33" fillId="0" borderId="1" xfId="0" applyFont="1" applyBorder="1"/>
    <xf numFmtId="0" fontId="13" fillId="0" borderId="5" xfId="0" applyFont="1" applyBorder="1" applyAlignment="1">
      <alignment horizontal="left" wrapText="1"/>
    </xf>
    <xf numFmtId="0" fontId="6" fillId="0" borderId="5" xfId="0" applyFont="1" applyBorder="1" applyAlignment="1">
      <alignment vertical="top"/>
    </xf>
    <xf numFmtId="0" fontId="0" fillId="7" borderId="7" xfId="0" applyFill="1" applyBorder="1"/>
    <xf numFmtId="0" fontId="0" fillId="7" borderId="3" xfId="0" applyFill="1" applyBorder="1"/>
    <xf numFmtId="0" fontId="14" fillId="0" borderId="5" xfId="0" applyFont="1" applyBorder="1" applyAlignment="1">
      <alignment horizontal="center"/>
    </xf>
    <xf numFmtId="3" fontId="15" fillId="0" borderId="4" xfId="0" applyNumberFormat="1" applyFont="1" applyFill="1" applyBorder="1"/>
    <xf numFmtId="3" fontId="15" fillId="0" borderId="1" xfId="0" applyNumberFormat="1" applyFont="1" applyFill="1" applyBorder="1"/>
    <xf numFmtId="3" fontId="15" fillId="0" borderId="0" xfId="0" applyNumberFormat="1" applyFont="1" applyFill="1" applyBorder="1"/>
    <xf numFmtId="0" fontId="14" fillId="0" borderId="0" xfId="0" applyFont="1" applyBorder="1" applyAlignment="1">
      <alignment horizontal="center"/>
    </xf>
    <xf numFmtId="0" fontId="22" fillId="0" borderId="1" xfId="0" applyFont="1" applyBorder="1" applyAlignment="1"/>
    <xf numFmtId="0" fontId="6" fillId="3" borderId="5" xfId="0" applyFont="1" applyFill="1" applyBorder="1"/>
    <xf numFmtId="0" fontId="6" fillId="0" borderId="5" xfId="0" applyFont="1" applyBorder="1"/>
    <xf numFmtId="0" fontId="22" fillId="0" borderId="5" xfId="0" applyFont="1" applyBorder="1" applyAlignment="1"/>
    <xf numFmtId="0" fontId="22" fillId="7" borderId="7" xfId="0" applyFont="1" applyFill="1" applyBorder="1" applyAlignment="1"/>
    <xf numFmtId="0" fontId="22" fillId="7" borderId="3" xfId="0" applyFont="1" applyFill="1" applyBorder="1" applyAlignment="1"/>
    <xf numFmtId="0" fontId="22" fillId="7" borderId="7" xfId="0" applyFont="1" applyFill="1" applyBorder="1"/>
    <xf numFmtId="0" fontId="22" fillId="7" borderId="3" xfId="0" applyFont="1" applyFill="1" applyBorder="1"/>
    <xf numFmtId="0" fontId="14" fillId="0" borderId="4" xfId="0" applyFont="1" applyBorder="1" applyAlignment="1">
      <alignment horizontal="center"/>
    </xf>
    <xf numFmtId="0" fontId="14" fillId="0" borderId="1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wrapText="1"/>
    </xf>
    <xf numFmtId="2" fontId="28" fillId="0" borderId="4" xfId="0" applyNumberFormat="1" applyFont="1" applyFill="1" applyBorder="1"/>
    <xf numFmtId="1" fontId="28" fillId="0" borderId="4" xfId="0" applyNumberFormat="1" applyFont="1" applyFill="1" applyBorder="1"/>
    <xf numFmtId="1" fontId="28" fillId="0" borderId="1" xfId="0" applyNumberFormat="1" applyFont="1" applyFill="1" applyBorder="1"/>
    <xf numFmtId="0" fontId="39" fillId="0" borderId="1" xfId="0" applyFont="1" applyBorder="1" applyAlignment="1">
      <alignment horizontal="justify" vertical="center" wrapText="1"/>
    </xf>
    <xf numFmtId="0" fontId="3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3" fillId="0" borderId="5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6" fillId="0" borderId="3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3" fontId="6" fillId="0" borderId="10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1" fontId="6" fillId="0" borderId="10" xfId="0" applyNumberFormat="1" applyFont="1" applyBorder="1" applyAlignment="1">
      <alignment horizontal="center" vertical="top" wrapText="1"/>
    </xf>
    <xf numFmtId="1" fontId="6" fillId="0" borderId="3" xfId="0" applyNumberFormat="1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center" vertical="top" wrapText="1"/>
    </xf>
    <xf numFmtId="3" fontId="6" fillId="0" borderId="3" xfId="0" applyNumberFormat="1" applyFont="1" applyBorder="1" applyAlignment="1">
      <alignment horizontal="center" vertical="top" wrapText="1"/>
    </xf>
    <xf numFmtId="0" fontId="0" fillId="0" borderId="0" xfId="0" applyAlignment="1"/>
    <xf numFmtId="0" fontId="13" fillId="0" borderId="0" xfId="0" applyFont="1" applyBorder="1"/>
    <xf numFmtId="0" fontId="14" fillId="0" borderId="0" xfId="0" applyFont="1" applyBorder="1"/>
    <xf numFmtId="0" fontId="6" fillId="0" borderId="11" xfId="1" applyFont="1" applyBorder="1" applyAlignment="1">
      <alignment wrapText="1"/>
    </xf>
    <xf numFmtId="0" fontId="6" fillId="0" borderId="0" xfId="0" applyFont="1" applyAlignment="1">
      <alignment horizontal="left" wrapText="1"/>
    </xf>
    <xf numFmtId="0" fontId="15" fillId="7" borderId="2" xfId="0" applyFont="1" applyFill="1" applyBorder="1" applyAlignment="1">
      <alignment horizontal="center"/>
    </xf>
    <xf numFmtId="0" fontId="15" fillId="7" borderId="7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/>
    </xf>
    <xf numFmtId="0" fontId="15" fillId="2" borderId="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9" xfId="0" applyFont="1" applyFill="1" applyBorder="1" applyAlignment="1">
      <alignment horizontal="left"/>
    </xf>
    <xf numFmtId="0" fontId="29" fillId="5" borderId="2" xfId="0" applyFont="1" applyFill="1" applyBorder="1" applyAlignment="1">
      <alignment horizontal="center"/>
    </xf>
    <xf numFmtId="0" fontId="29" fillId="5" borderId="7" xfId="0" applyFont="1" applyFill="1" applyBorder="1" applyAlignment="1">
      <alignment horizontal="center"/>
    </xf>
    <xf numFmtId="0" fontId="0" fillId="0" borderId="7" xfId="0" applyBorder="1" applyAlignment="1"/>
    <xf numFmtId="0" fontId="0" fillId="0" borderId="3" xfId="0" applyBorder="1" applyAlignment="1"/>
    <xf numFmtId="0" fontId="17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22" fillId="0" borderId="0" xfId="0" applyFont="1" applyAlignment="1"/>
    <xf numFmtId="0" fontId="5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28" fillId="4" borderId="2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left" vertical="center" wrapText="1"/>
    </xf>
    <xf numFmtId="0" fontId="29" fillId="5" borderId="8" xfId="0" applyFont="1" applyFill="1" applyBorder="1" applyAlignment="1">
      <alignment horizontal="center"/>
    </xf>
    <xf numFmtId="0" fontId="29" fillId="5" borderId="11" xfId="0" applyFont="1" applyFill="1" applyBorder="1" applyAlignment="1">
      <alignment horizontal="center"/>
    </xf>
    <xf numFmtId="0" fontId="0" fillId="0" borderId="11" xfId="0" applyBorder="1" applyAlignment="1"/>
    <xf numFmtId="0" fontId="0" fillId="0" borderId="13" xfId="0" applyBorder="1" applyAlignment="1"/>
    <xf numFmtId="0" fontId="13" fillId="0" borderId="0" xfId="0" applyFont="1" applyFill="1" applyBorder="1" applyAlignment="1">
      <alignment horizontal="right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5" fillId="0" borderId="0" xfId="0" applyFont="1" applyAlignment="1"/>
    <xf numFmtId="0" fontId="15" fillId="4" borderId="1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16" fontId="15" fillId="4" borderId="2" xfId="0" applyNumberFormat="1" applyFont="1" applyFill="1" applyBorder="1" applyAlignment="1">
      <alignment horizontal="center"/>
    </xf>
    <xf numFmtId="16" fontId="15" fillId="4" borderId="7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8" fillId="5" borderId="2" xfId="0" applyFont="1" applyFill="1" applyBorder="1" applyAlignment="1">
      <alignment horizontal="center"/>
    </xf>
    <xf numFmtId="0" fontId="40" fillId="0" borderId="7" xfId="0" applyFont="1" applyBorder="1" applyAlignment="1">
      <alignment horizontal="center"/>
    </xf>
    <xf numFmtId="0" fontId="40" fillId="0" borderId="3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27" fillId="0" borderId="0" xfId="0" applyFont="1" applyAlignment="1"/>
    <xf numFmtId="0" fontId="14" fillId="0" borderId="0" xfId="0" applyFont="1" applyAlignment="1"/>
    <xf numFmtId="0" fontId="6" fillId="0" borderId="0" xfId="0" applyFont="1" applyAlignment="1"/>
    <xf numFmtId="0" fontId="15" fillId="6" borderId="2" xfId="0" applyFont="1" applyFill="1" applyBorder="1" applyAlignment="1">
      <alignment horizontal="left"/>
    </xf>
    <xf numFmtId="0" fontId="15" fillId="6" borderId="7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7" borderId="2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0" fontId="31" fillId="0" borderId="7" xfId="0" applyFont="1" applyBorder="1" applyAlignment="1">
      <alignment horizontal="center"/>
    </xf>
    <xf numFmtId="0" fontId="15" fillId="0" borderId="1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4" fillId="4" borderId="7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0" fontId="29" fillId="5" borderId="2" xfId="0" applyFont="1" applyFill="1" applyBorder="1" applyAlignment="1">
      <alignment horizontal="center" vertical="justify"/>
    </xf>
    <xf numFmtId="0" fontId="31" fillId="0" borderId="7" xfId="0" applyFont="1" applyBorder="1" applyAlignment="1">
      <alignment horizontal="center" vertical="justify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8" borderId="1" xfId="0" applyFont="1" applyFill="1" applyBorder="1" applyAlignment="1">
      <alignment horizontal="left" wrapText="1"/>
    </xf>
    <xf numFmtId="1" fontId="6" fillId="8" borderId="1" xfId="0" applyNumberFormat="1" applyFont="1" applyFill="1" applyBorder="1" applyAlignment="1">
      <alignment horizontal="left" wrapText="1"/>
    </xf>
    <xf numFmtId="1" fontId="6" fillId="8" borderId="5" xfId="0" applyNumberFormat="1" applyFont="1" applyFill="1" applyBorder="1" applyAlignment="1">
      <alignment horizontal="left" wrapText="1"/>
    </xf>
    <xf numFmtId="0" fontId="13" fillId="8" borderId="1" xfId="0" applyFont="1" applyFill="1" applyBorder="1" applyAlignment="1">
      <alignment horizontal="left"/>
    </xf>
    <xf numFmtId="0" fontId="41" fillId="0" borderId="1" xfId="0" applyFont="1" applyFill="1" applyBorder="1" applyAlignment="1">
      <alignment vertical="center" wrapText="1"/>
    </xf>
    <xf numFmtId="0" fontId="13" fillId="8" borderId="5" xfId="0" applyFont="1" applyFill="1" applyBorder="1" applyAlignment="1">
      <alignment horizontal="left"/>
    </xf>
  </cellXfs>
  <cellStyles count="3">
    <cellStyle name="Navadno" xfId="0" builtinId="0"/>
    <cellStyle name="Navadno 2" xfId="1"/>
    <cellStyle name="Navadno 3" xfId="2"/>
  </cellStyles>
  <dxfs count="0"/>
  <tableStyles count="0" defaultTableStyle="TableStyleMedium9" defaultPivotStyle="PivotStyleLight16"/>
  <colors>
    <mruColors>
      <color rgb="FFCCFFCC"/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zoomScaleNormal="100" workbookViewId="0">
      <pane ySplit="6" topLeftCell="A22" activePane="bottomLeft" state="frozen"/>
      <selection pane="bottomLeft" sqref="A1:K1"/>
    </sheetView>
  </sheetViews>
  <sheetFormatPr defaultRowHeight="12" x14ac:dyDescent="0.3"/>
  <cols>
    <col min="1" max="1" width="2.7109375" style="2" customWidth="1"/>
    <col min="2" max="2" width="66.5703125" style="3" customWidth="1"/>
    <col min="3" max="3" width="6.85546875" style="2" customWidth="1"/>
    <col min="4" max="4" width="4.85546875" style="2" customWidth="1"/>
    <col min="5" max="5" width="11.42578125" style="2" customWidth="1"/>
    <col min="6" max="6" width="8.140625" style="2" customWidth="1"/>
    <col min="7" max="7" width="9.28515625" style="2" customWidth="1"/>
    <col min="8" max="8" width="8.5703125" style="2" customWidth="1"/>
    <col min="9" max="9" width="9.140625" style="2" customWidth="1"/>
    <col min="10" max="10" width="7.28515625" style="2" customWidth="1"/>
    <col min="11" max="11" width="8.42578125" style="2" customWidth="1"/>
    <col min="12" max="16384" width="9.140625" style="2"/>
  </cols>
  <sheetData>
    <row r="1" spans="1:11" ht="18.75" x14ac:dyDescent="0.3">
      <c r="A1" s="304" t="s">
        <v>718</v>
      </c>
      <c r="B1" s="305"/>
      <c r="C1" s="305"/>
      <c r="D1" s="305"/>
      <c r="E1" s="305"/>
      <c r="F1" s="305"/>
      <c r="G1" s="305"/>
      <c r="H1" s="305"/>
      <c r="I1" s="305"/>
      <c r="J1" s="306"/>
      <c r="K1" s="307"/>
    </row>
    <row r="2" spans="1:11" ht="16.5" customHeight="1" x14ac:dyDescent="0.3">
      <c r="A2" s="24"/>
      <c r="B2" s="24"/>
      <c r="C2" s="24"/>
      <c r="D2" s="24"/>
      <c r="E2" s="140" t="s">
        <v>754</v>
      </c>
      <c r="F2" s="24"/>
      <c r="G2" s="24"/>
      <c r="H2" s="24"/>
      <c r="I2" s="24"/>
    </row>
    <row r="3" spans="1:11" ht="16.5" x14ac:dyDescent="0.3">
      <c r="A3" s="21" t="s">
        <v>2</v>
      </c>
      <c r="B3" s="10"/>
      <c r="C3" s="1"/>
      <c r="D3" s="1"/>
      <c r="E3" s="1" t="s">
        <v>5</v>
      </c>
      <c r="H3" s="1"/>
      <c r="I3" s="139"/>
    </row>
    <row r="4" spans="1:11" ht="12.6" customHeight="1" x14ac:dyDescent="0.3">
      <c r="A4" s="21"/>
      <c r="B4" s="10"/>
      <c r="C4" s="1"/>
      <c r="D4" s="1"/>
      <c r="E4" s="1"/>
      <c r="F4" s="1"/>
      <c r="G4" s="1"/>
      <c r="H4" s="1"/>
      <c r="I4" s="1"/>
    </row>
    <row r="5" spans="1:11" s="86" customFormat="1" ht="48" x14ac:dyDescent="0.25">
      <c r="A5" s="84" t="s">
        <v>430</v>
      </c>
      <c r="B5" s="84" t="s">
        <v>431</v>
      </c>
      <c r="C5" s="84" t="s">
        <v>432</v>
      </c>
      <c r="D5" s="84" t="s">
        <v>3</v>
      </c>
      <c r="E5" s="84" t="s">
        <v>433</v>
      </c>
      <c r="F5" s="84" t="s">
        <v>256</v>
      </c>
      <c r="G5" s="84" t="s">
        <v>260</v>
      </c>
      <c r="H5" s="84" t="s">
        <v>261</v>
      </c>
      <c r="I5" s="84" t="s">
        <v>262</v>
      </c>
      <c r="J5" s="146" t="s">
        <v>553</v>
      </c>
      <c r="K5" s="147" t="s">
        <v>554</v>
      </c>
    </row>
    <row r="6" spans="1:11" s="15" customFormat="1" ht="24" x14ac:dyDescent="0.3">
      <c r="A6" s="85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 t="s">
        <v>257</v>
      </c>
      <c r="H6" s="85" t="s">
        <v>258</v>
      </c>
      <c r="I6" s="85" t="s">
        <v>259</v>
      </c>
      <c r="J6" s="166">
        <v>10</v>
      </c>
      <c r="K6" s="167">
        <v>11</v>
      </c>
    </row>
    <row r="7" spans="1:11" s="25" customFormat="1" ht="14.25" customHeight="1" x14ac:dyDescent="0.25">
      <c r="A7" s="294" t="s">
        <v>557</v>
      </c>
      <c r="B7" s="295"/>
      <c r="C7" s="295"/>
      <c r="D7" s="295"/>
      <c r="E7" s="295"/>
      <c r="F7" s="295"/>
      <c r="G7" s="295"/>
      <c r="H7" s="295"/>
      <c r="I7" s="295"/>
      <c r="J7" s="170"/>
      <c r="K7" s="171"/>
    </row>
    <row r="8" spans="1:11" s="9" customFormat="1" ht="15" customHeight="1" x14ac:dyDescent="0.2">
      <c r="A8" s="302" t="s">
        <v>28</v>
      </c>
      <c r="B8" s="303"/>
      <c r="C8" s="303"/>
      <c r="D8" s="303"/>
      <c r="E8" s="303"/>
      <c r="F8" s="303"/>
      <c r="G8" s="303"/>
      <c r="H8" s="303"/>
      <c r="I8" s="303"/>
      <c r="J8" s="168"/>
      <c r="K8" s="169"/>
    </row>
    <row r="9" spans="1:11" s="9" customFormat="1" ht="15" customHeight="1" x14ac:dyDescent="0.2">
      <c r="A9" s="87">
        <v>1</v>
      </c>
      <c r="B9" s="88" t="s">
        <v>434</v>
      </c>
      <c r="C9" s="89">
        <v>22000</v>
      </c>
      <c r="D9" s="90" t="s">
        <v>419</v>
      </c>
      <c r="E9" s="91"/>
      <c r="F9" s="91"/>
      <c r="G9" s="91">
        <f t="shared" ref="G9:G15" si="0">C9*F9</f>
        <v>0</v>
      </c>
      <c r="H9" s="91">
        <f>G9*0.095</f>
        <v>0</v>
      </c>
      <c r="I9" s="91">
        <f t="shared" ref="I9:I15" si="1">+G9+H9</f>
        <v>0</v>
      </c>
      <c r="J9" s="158"/>
      <c r="K9" s="158"/>
    </row>
    <row r="10" spans="1:11" s="9" customFormat="1" ht="15" customHeight="1" x14ac:dyDescent="0.2">
      <c r="A10" s="59">
        <v>2</v>
      </c>
      <c r="B10" s="60" t="s">
        <v>6</v>
      </c>
      <c r="C10" s="92">
        <v>150</v>
      </c>
      <c r="D10" s="92" t="s">
        <v>419</v>
      </c>
      <c r="E10" s="91"/>
      <c r="F10" s="91"/>
      <c r="G10" s="91">
        <f t="shared" si="0"/>
        <v>0</v>
      </c>
      <c r="H10" s="91">
        <f t="shared" ref="H10:H48" si="2">G10*0.095</f>
        <v>0</v>
      </c>
      <c r="I10" s="91">
        <f t="shared" si="1"/>
        <v>0</v>
      </c>
      <c r="J10" s="63"/>
      <c r="K10" s="63"/>
    </row>
    <row r="11" spans="1:11" s="9" customFormat="1" ht="15" customHeight="1" x14ac:dyDescent="0.2">
      <c r="A11" s="59">
        <v>3</v>
      </c>
      <c r="B11" s="60" t="s">
        <v>558</v>
      </c>
      <c r="C11" s="92">
        <v>50</v>
      </c>
      <c r="D11" s="92" t="s">
        <v>419</v>
      </c>
      <c r="E11" s="91"/>
      <c r="F11" s="91"/>
      <c r="G11" s="91">
        <f t="shared" si="0"/>
        <v>0</v>
      </c>
      <c r="H11" s="91">
        <f t="shared" si="2"/>
        <v>0</v>
      </c>
      <c r="I11" s="91">
        <f t="shared" si="1"/>
        <v>0</v>
      </c>
      <c r="J11" s="63"/>
      <c r="K11" s="63"/>
    </row>
    <row r="12" spans="1:11" s="9" customFormat="1" ht="15" customHeight="1" x14ac:dyDescent="0.2">
      <c r="A12" s="59">
        <v>4</v>
      </c>
      <c r="B12" s="60" t="s">
        <v>440</v>
      </c>
      <c r="C12" s="92">
        <v>320</v>
      </c>
      <c r="D12" s="92" t="s">
        <v>419</v>
      </c>
      <c r="E12" s="91"/>
      <c r="F12" s="91"/>
      <c r="G12" s="91">
        <f t="shared" si="0"/>
        <v>0</v>
      </c>
      <c r="H12" s="91">
        <f t="shared" si="2"/>
        <v>0</v>
      </c>
      <c r="I12" s="91">
        <f t="shared" si="1"/>
        <v>0</v>
      </c>
      <c r="J12" s="63"/>
      <c r="K12" s="63"/>
    </row>
    <row r="13" spans="1:11" s="9" customFormat="1" ht="15" customHeight="1" x14ac:dyDescent="0.2">
      <c r="A13" s="59">
        <v>5</v>
      </c>
      <c r="B13" s="60" t="s">
        <v>32</v>
      </c>
      <c r="C13" s="92">
        <v>200</v>
      </c>
      <c r="D13" s="92" t="s">
        <v>419</v>
      </c>
      <c r="E13" s="91"/>
      <c r="F13" s="91"/>
      <c r="G13" s="91">
        <f t="shared" si="0"/>
        <v>0</v>
      </c>
      <c r="H13" s="91">
        <f t="shared" si="2"/>
        <v>0</v>
      </c>
      <c r="I13" s="91">
        <f t="shared" si="1"/>
        <v>0</v>
      </c>
      <c r="J13" s="63"/>
      <c r="K13" s="63"/>
    </row>
    <row r="14" spans="1:11" s="9" customFormat="1" ht="15" customHeight="1" x14ac:dyDescent="0.2">
      <c r="A14" s="59">
        <v>6</v>
      </c>
      <c r="B14" s="60" t="s">
        <v>1</v>
      </c>
      <c r="C14" s="92">
        <v>4000</v>
      </c>
      <c r="D14" s="92" t="s">
        <v>337</v>
      </c>
      <c r="E14" s="91"/>
      <c r="F14" s="91"/>
      <c r="G14" s="91">
        <f t="shared" si="0"/>
        <v>0</v>
      </c>
      <c r="H14" s="91">
        <f t="shared" si="2"/>
        <v>0</v>
      </c>
      <c r="I14" s="91">
        <f t="shared" si="1"/>
        <v>0</v>
      </c>
      <c r="J14" s="63"/>
      <c r="K14" s="63"/>
    </row>
    <row r="15" spans="1:11" s="9" customFormat="1" ht="24.75" customHeight="1" x14ac:dyDescent="0.2">
      <c r="A15" s="150">
        <v>7</v>
      </c>
      <c r="B15" s="151" t="s">
        <v>0</v>
      </c>
      <c r="C15" s="152">
        <v>500</v>
      </c>
      <c r="D15" s="152" t="s">
        <v>337</v>
      </c>
      <c r="E15" s="153"/>
      <c r="F15" s="153"/>
      <c r="G15" s="153">
        <f t="shared" si="0"/>
        <v>0</v>
      </c>
      <c r="H15" s="91">
        <f t="shared" si="2"/>
        <v>0</v>
      </c>
      <c r="I15" s="153">
        <f t="shared" si="1"/>
        <v>0</v>
      </c>
      <c r="J15" s="154"/>
      <c r="K15" s="154"/>
    </row>
    <row r="16" spans="1:11" s="9" customFormat="1" ht="15" customHeight="1" x14ac:dyDescent="0.2">
      <c r="A16" s="300" t="s">
        <v>29</v>
      </c>
      <c r="B16" s="301"/>
      <c r="C16" s="301"/>
      <c r="D16" s="301"/>
      <c r="E16" s="301"/>
      <c r="F16" s="301"/>
      <c r="G16" s="301"/>
      <c r="H16" s="301"/>
      <c r="I16" s="301"/>
      <c r="J16" s="144"/>
      <c r="K16" s="145"/>
    </row>
    <row r="17" spans="1:11" s="9" customFormat="1" ht="15" customHeight="1" x14ac:dyDescent="0.2">
      <c r="A17" s="87">
        <v>8</v>
      </c>
      <c r="B17" s="88" t="s">
        <v>7</v>
      </c>
      <c r="C17" s="90">
        <v>100</v>
      </c>
      <c r="D17" s="90" t="s">
        <v>15</v>
      </c>
      <c r="E17" s="91"/>
      <c r="F17" s="91"/>
      <c r="G17" s="91">
        <f t="shared" ref="G17:G27" si="3">C17*F17</f>
        <v>0</v>
      </c>
      <c r="H17" s="91">
        <f t="shared" si="2"/>
        <v>0</v>
      </c>
      <c r="I17" s="91">
        <f>+G17+H17</f>
        <v>0</v>
      </c>
      <c r="J17" s="63"/>
      <c r="K17" s="63"/>
    </row>
    <row r="18" spans="1:11" s="9" customFormat="1" ht="15" customHeight="1" x14ac:dyDescent="0.2">
      <c r="A18" s="59">
        <v>9</v>
      </c>
      <c r="B18" s="60" t="s">
        <v>8</v>
      </c>
      <c r="C18" s="92">
        <v>1200</v>
      </c>
      <c r="D18" s="92" t="s">
        <v>15</v>
      </c>
      <c r="E18" s="93"/>
      <c r="F18" s="93"/>
      <c r="G18" s="91">
        <f t="shared" si="3"/>
        <v>0</v>
      </c>
      <c r="H18" s="91">
        <f t="shared" si="2"/>
        <v>0</v>
      </c>
      <c r="I18" s="93">
        <f t="shared" ref="I18:I27" si="4">+G18+H18</f>
        <v>0</v>
      </c>
      <c r="J18" s="63"/>
      <c r="K18" s="63"/>
    </row>
    <row r="19" spans="1:11" s="9" customFormat="1" ht="15" customHeight="1" x14ac:dyDescent="0.2">
      <c r="A19" s="59">
        <v>10</v>
      </c>
      <c r="B19" s="60" t="s">
        <v>84</v>
      </c>
      <c r="C19" s="94">
        <v>540</v>
      </c>
      <c r="D19" s="92" t="s">
        <v>15</v>
      </c>
      <c r="E19" s="93"/>
      <c r="F19" s="93"/>
      <c r="G19" s="91">
        <f t="shared" si="3"/>
        <v>0</v>
      </c>
      <c r="H19" s="91">
        <f t="shared" si="2"/>
        <v>0</v>
      </c>
      <c r="I19" s="93">
        <f t="shared" si="4"/>
        <v>0</v>
      </c>
      <c r="J19" s="63"/>
      <c r="K19" s="63"/>
    </row>
    <row r="20" spans="1:11" s="9" customFormat="1" ht="15" customHeight="1" x14ac:dyDescent="0.2">
      <c r="A20" s="59">
        <v>11</v>
      </c>
      <c r="B20" s="60" t="s">
        <v>559</v>
      </c>
      <c r="C20" s="94">
        <v>460</v>
      </c>
      <c r="D20" s="92" t="s">
        <v>15</v>
      </c>
      <c r="E20" s="93"/>
      <c r="F20" s="93"/>
      <c r="G20" s="91">
        <f t="shared" si="3"/>
        <v>0</v>
      </c>
      <c r="H20" s="91">
        <f t="shared" si="2"/>
        <v>0</v>
      </c>
      <c r="I20" s="93">
        <f t="shared" si="4"/>
        <v>0</v>
      </c>
      <c r="J20" s="63"/>
      <c r="K20" s="63"/>
    </row>
    <row r="21" spans="1:11" s="9" customFormat="1" ht="15" customHeight="1" x14ac:dyDescent="0.2">
      <c r="A21" s="59">
        <v>12</v>
      </c>
      <c r="B21" s="95" t="s">
        <v>560</v>
      </c>
      <c r="C21" s="96">
        <v>150</v>
      </c>
      <c r="D21" s="92" t="s">
        <v>15</v>
      </c>
      <c r="E21" s="93"/>
      <c r="F21" s="93"/>
      <c r="G21" s="91">
        <f t="shared" si="3"/>
        <v>0</v>
      </c>
      <c r="H21" s="91">
        <f t="shared" si="2"/>
        <v>0</v>
      </c>
      <c r="I21" s="93">
        <f t="shared" si="4"/>
        <v>0</v>
      </c>
      <c r="J21" s="63"/>
      <c r="K21" s="63"/>
    </row>
    <row r="22" spans="1:11" s="9" customFormat="1" ht="15" customHeight="1" x14ac:dyDescent="0.2">
      <c r="A22" s="59">
        <v>13</v>
      </c>
      <c r="B22" s="95" t="s">
        <v>24</v>
      </c>
      <c r="C22" s="96">
        <v>180</v>
      </c>
      <c r="D22" s="92" t="s">
        <v>15</v>
      </c>
      <c r="E22" s="93"/>
      <c r="F22" s="93"/>
      <c r="G22" s="91">
        <f t="shared" si="3"/>
        <v>0</v>
      </c>
      <c r="H22" s="91">
        <f t="shared" si="2"/>
        <v>0</v>
      </c>
      <c r="I22" s="93">
        <f t="shared" si="4"/>
        <v>0</v>
      </c>
      <c r="J22" s="63"/>
      <c r="K22" s="63"/>
    </row>
    <row r="23" spans="1:11" s="9" customFormat="1" ht="15" customHeight="1" x14ac:dyDescent="0.2">
      <c r="A23" s="59">
        <v>14</v>
      </c>
      <c r="B23" s="95" t="s">
        <v>9</v>
      </c>
      <c r="C23" s="96">
        <v>260</v>
      </c>
      <c r="D23" s="92" t="s">
        <v>15</v>
      </c>
      <c r="E23" s="93"/>
      <c r="F23" s="93"/>
      <c r="G23" s="91">
        <f t="shared" si="3"/>
        <v>0</v>
      </c>
      <c r="H23" s="91">
        <f t="shared" si="2"/>
        <v>0</v>
      </c>
      <c r="I23" s="93">
        <f t="shared" si="4"/>
        <v>0</v>
      </c>
      <c r="J23" s="63"/>
      <c r="K23" s="63"/>
    </row>
    <row r="24" spans="1:11" s="9" customFormat="1" ht="15" customHeight="1" x14ac:dyDescent="0.2">
      <c r="A24" s="59">
        <v>15</v>
      </c>
      <c r="B24" s="95" t="s">
        <v>115</v>
      </c>
      <c r="C24" s="96">
        <v>170</v>
      </c>
      <c r="D24" s="92" t="s">
        <v>15</v>
      </c>
      <c r="E24" s="93"/>
      <c r="F24" s="93"/>
      <c r="G24" s="91">
        <f t="shared" si="3"/>
        <v>0</v>
      </c>
      <c r="H24" s="91">
        <f t="shared" si="2"/>
        <v>0</v>
      </c>
      <c r="I24" s="93">
        <f t="shared" si="4"/>
        <v>0</v>
      </c>
      <c r="J24" s="63"/>
      <c r="K24" s="63"/>
    </row>
    <row r="25" spans="1:11" s="9" customFormat="1" ht="15" customHeight="1" x14ac:dyDescent="0.2">
      <c r="A25" s="59">
        <v>16</v>
      </c>
      <c r="B25" s="95" t="s">
        <v>116</v>
      </c>
      <c r="C25" s="96">
        <v>500</v>
      </c>
      <c r="D25" s="92" t="s">
        <v>15</v>
      </c>
      <c r="E25" s="93"/>
      <c r="F25" s="93"/>
      <c r="G25" s="91">
        <f t="shared" si="3"/>
        <v>0</v>
      </c>
      <c r="H25" s="91">
        <f t="shared" si="2"/>
        <v>0</v>
      </c>
      <c r="I25" s="93">
        <f t="shared" si="4"/>
        <v>0</v>
      </c>
      <c r="J25" s="63"/>
      <c r="K25" s="63"/>
    </row>
    <row r="26" spans="1:11" s="9" customFormat="1" ht="15" customHeight="1" x14ac:dyDescent="0.2">
      <c r="A26" s="59">
        <v>17</v>
      </c>
      <c r="B26" s="95" t="s">
        <v>441</v>
      </c>
      <c r="C26" s="96">
        <v>300</v>
      </c>
      <c r="D26" s="92" t="s">
        <v>15</v>
      </c>
      <c r="E26" s="93"/>
      <c r="F26" s="93"/>
      <c r="G26" s="91">
        <f t="shared" si="3"/>
        <v>0</v>
      </c>
      <c r="H26" s="91">
        <f t="shared" si="2"/>
        <v>0</v>
      </c>
      <c r="I26" s="93">
        <f t="shared" si="4"/>
        <v>0</v>
      </c>
      <c r="J26" s="63"/>
      <c r="K26" s="63"/>
    </row>
    <row r="27" spans="1:11" s="9" customFormat="1" ht="15" customHeight="1" x14ac:dyDescent="0.2">
      <c r="A27" s="59">
        <v>18</v>
      </c>
      <c r="B27" s="60" t="s">
        <v>10</v>
      </c>
      <c r="C27" s="94">
        <v>90</v>
      </c>
      <c r="D27" s="92" t="s">
        <v>419</v>
      </c>
      <c r="E27" s="93"/>
      <c r="F27" s="93"/>
      <c r="G27" s="91">
        <f t="shared" si="3"/>
        <v>0</v>
      </c>
      <c r="H27" s="91">
        <f t="shared" si="2"/>
        <v>0</v>
      </c>
      <c r="I27" s="93">
        <f t="shared" si="4"/>
        <v>0</v>
      </c>
      <c r="J27" s="63"/>
      <c r="K27" s="63"/>
    </row>
    <row r="28" spans="1:11" s="9" customFormat="1" ht="15" customHeight="1" x14ac:dyDescent="0.2">
      <c r="A28" s="300" t="s">
        <v>30</v>
      </c>
      <c r="B28" s="301"/>
      <c r="C28" s="301"/>
      <c r="D28" s="301"/>
      <c r="E28" s="301"/>
      <c r="F28" s="301"/>
      <c r="G28" s="301"/>
      <c r="H28" s="301"/>
      <c r="I28" s="301"/>
      <c r="J28" s="144"/>
      <c r="K28" s="145"/>
    </row>
    <row r="29" spans="1:11" s="9" customFormat="1" ht="15" customHeight="1" x14ac:dyDescent="0.2">
      <c r="A29" s="59">
        <v>19</v>
      </c>
      <c r="B29" s="60" t="s">
        <v>383</v>
      </c>
      <c r="C29" s="92">
        <v>400</v>
      </c>
      <c r="D29" s="61" t="s">
        <v>419</v>
      </c>
      <c r="E29" s="93"/>
      <c r="F29" s="93"/>
      <c r="G29" s="91">
        <f t="shared" ref="G29:G34" si="5">C29*F29</f>
        <v>0</v>
      </c>
      <c r="H29" s="91">
        <f t="shared" si="2"/>
        <v>0</v>
      </c>
      <c r="I29" s="93">
        <f t="shared" ref="I29:I34" si="6">+G29+H29</f>
        <v>0</v>
      </c>
      <c r="J29" s="63"/>
      <c r="K29" s="63"/>
    </row>
    <row r="30" spans="1:11" s="9" customFormat="1" ht="15" customHeight="1" x14ac:dyDescent="0.2">
      <c r="A30" s="59">
        <v>20</v>
      </c>
      <c r="B30" s="97" t="s">
        <v>12</v>
      </c>
      <c r="C30" s="92">
        <v>4</v>
      </c>
      <c r="D30" s="64" t="s">
        <v>419</v>
      </c>
      <c r="E30" s="93"/>
      <c r="F30" s="93"/>
      <c r="G30" s="91">
        <f t="shared" si="5"/>
        <v>0</v>
      </c>
      <c r="H30" s="91">
        <f t="shared" si="2"/>
        <v>0</v>
      </c>
      <c r="I30" s="93">
        <f t="shared" si="6"/>
        <v>0</v>
      </c>
      <c r="J30" s="63"/>
      <c r="K30" s="63"/>
    </row>
    <row r="31" spans="1:11" s="9" customFormat="1" ht="15" customHeight="1" x14ac:dyDescent="0.2">
      <c r="A31" s="59">
        <v>21</v>
      </c>
      <c r="B31" s="60" t="s">
        <v>11</v>
      </c>
      <c r="C31" s="94">
        <v>70</v>
      </c>
      <c r="D31" s="61" t="s">
        <v>15</v>
      </c>
      <c r="E31" s="93"/>
      <c r="F31" s="93"/>
      <c r="G31" s="93">
        <f t="shared" si="5"/>
        <v>0</v>
      </c>
      <c r="H31" s="93">
        <f t="shared" si="2"/>
        <v>0</v>
      </c>
      <c r="I31" s="93">
        <f t="shared" si="6"/>
        <v>0</v>
      </c>
      <c r="J31" s="63"/>
      <c r="K31" s="63"/>
    </row>
    <row r="32" spans="1:11" s="9" customFormat="1" ht="15" customHeight="1" x14ac:dyDescent="0.2">
      <c r="A32" s="59">
        <v>22</v>
      </c>
      <c r="B32" s="60" t="s">
        <v>435</v>
      </c>
      <c r="C32" s="96">
        <v>320</v>
      </c>
      <c r="D32" s="61" t="s">
        <v>15</v>
      </c>
      <c r="E32" s="93"/>
      <c r="F32" s="93"/>
      <c r="G32" s="91">
        <f t="shared" si="5"/>
        <v>0</v>
      </c>
      <c r="H32" s="91">
        <f t="shared" si="2"/>
        <v>0</v>
      </c>
      <c r="I32" s="93">
        <f t="shared" si="6"/>
        <v>0</v>
      </c>
      <c r="J32" s="63"/>
      <c r="K32" s="63"/>
    </row>
    <row r="33" spans="1:11" s="9" customFormat="1" ht="15" customHeight="1" x14ac:dyDescent="0.2">
      <c r="A33" s="59">
        <v>23</v>
      </c>
      <c r="B33" s="72" t="s">
        <v>384</v>
      </c>
      <c r="C33" s="94">
        <v>300</v>
      </c>
      <c r="D33" s="98" t="s">
        <v>15</v>
      </c>
      <c r="E33" s="93"/>
      <c r="F33" s="93"/>
      <c r="G33" s="91">
        <f t="shared" si="5"/>
        <v>0</v>
      </c>
      <c r="H33" s="91">
        <f t="shared" si="2"/>
        <v>0</v>
      </c>
      <c r="I33" s="93">
        <f t="shared" si="6"/>
        <v>0</v>
      </c>
      <c r="J33" s="63"/>
      <c r="K33" s="63"/>
    </row>
    <row r="34" spans="1:11" s="9" customFormat="1" ht="15" customHeight="1" x14ac:dyDescent="0.2">
      <c r="A34" s="162">
        <v>24</v>
      </c>
      <c r="B34" s="151" t="s">
        <v>459</v>
      </c>
      <c r="C34" s="163">
        <v>350</v>
      </c>
      <c r="D34" s="164" t="s">
        <v>15</v>
      </c>
      <c r="E34" s="165"/>
      <c r="F34" s="165"/>
      <c r="G34" s="153">
        <f t="shared" si="5"/>
        <v>0</v>
      </c>
      <c r="H34" s="91">
        <f t="shared" si="2"/>
        <v>0</v>
      </c>
      <c r="I34" s="165">
        <f t="shared" si="6"/>
        <v>0</v>
      </c>
      <c r="J34" s="154"/>
      <c r="K34" s="154"/>
    </row>
    <row r="35" spans="1:11" s="9" customFormat="1" ht="15" customHeight="1" x14ac:dyDescent="0.2">
      <c r="A35" s="300" t="s">
        <v>31</v>
      </c>
      <c r="B35" s="301"/>
      <c r="C35" s="301"/>
      <c r="D35" s="301"/>
      <c r="E35" s="301"/>
      <c r="F35" s="301"/>
      <c r="G35" s="301"/>
      <c r="H35" s="301"/>
      <c r="I35" s="301"/>
      <c r="J35" s="144"/>
      <c r="K35" s="145"/>
    </row>
    <row r="36" spans="1:11" s="9" customFormat="1" ht="15" customHeight="1" x14ac:dyDescent="0.2">
      <c r="A36" s="87">
        <v>25</v>
      </c>
      <c r="B36" s="88" t="s">
        <v>13</v>
      </c>
      <c r="C36" s="90">
        <v>300</v>
      </c>
      <c r="D36" s="157" t="s">
        <v>15</v>
      </c>
      <c r="E36" s="91"/>
      <c r="F36" s="91"/>
      <c r="G36" s="91">
        <f t="shared" ref="G36:G48" si="7">C36*F36</f>
        <v>0</v>
      </c>
      <c r="H36" s="91">
        <f t="shared" si="2"/>
        <v>0</v>
      </c>
      <c r="I36" s="91">
        <f>+G36+H36</f>
        <v>0</v>
      </c>
      <c r="J36" s="158"/>
      <c r="K36" s="158"/>
    </row>
    <row r="37" spans="1:11" s="9" customFormat="1" ht="15" customHeight="1" x14ac:dyDescent="0.2">
      <c r="A37" s="59">
        <v>26</v>
      </c>
      <c r="B37" s="60" t="s">
        <v>14</v>
      </c>
      <c r="C37" s="92">
        <v>12</v>
      </c>
      <c r="D37" s="61" t="s">
        <v>15</v>
      </c>
      <c r="E37" s="93"/>
      <c r="F37" s="93"/>
      <c r="G37" s="91">
        <f t="shared" si="7"/>
        <v>0</v>
      </c>
      <c r="H37" s="91">
        <f t="shared" si="2"/>
        <v>0</v>
      </c>
      <c r="I37" s="93">
        <f t="shared" ref="I37:I48" si="8">+G37+H37</f>
        <v>0</v>
      </c>
      <c r="J37" s="63"/>
      <c r="K37" s="63"/>
    </row>
    <row r="38" spans="1:11" s="9" customFormat="1" ht="15" customHeight="1" x14ac:dyDescent="0.2">
      <c r="A38" s="59">
        <v>27</v>
      </c>
      <c r="B38" s="60" t="s">
        <v>17</v>
      </c>
      <c r="C38" s="92">
        <v>50</v>
      </c>
      <c r="D38" s="61" t="s">
        <v>15</v>
      </c>
      <c r="E38" s="93"/>
      <c r="F38" s="93"/>
      <c r="G38" s="91">
        <f t="shared" si="7"/>
        <v>0</v>
      </c>
      <c r="H38" s="91">
        <f t="shared" si="2"/>
        <v>0</v>
      </c>
      <c r="I38" s="93">
        <f t="shared" si="8"/>
        <v>0</v>
      </c>
      <c r="J38" s="63"/>
      <c r="K38" s="63"/>
    </row>
    <row r="39" spans="1:11" s="9" customFormat="1" ht="15" customHeight="1" x14ac:dyDescent="0.2">
      <c r="A39" s="59">
        <v>28</v>
      </c>
      <c r="B39" s="60" t="s">
        <v>16</v>
      </c>
      <c r="C39" s="92">
        <v>340</v>
      </c>
      <c r="D39" s="61" t="s">
        <v>15</v>
      </c>
      <c r="E39" s="93"/>
      <c r="F39" s="93"/>
      <c r="G39" s="91">
        <f t="shared" si="7"/>
        <v>0</v>
      </c>
      <c r="H39" s="91">
        <f t="shared" si="2"/>
        <v>0</v>
      </c>
      <c r="I39" s="93">
        <f t="shared" si="8"/>
        <v>0</v>
      </c>
      <c r="J39" s="63"/>
      <c r="K39" s="63"/>
    </row>
    <row r="40" spans="1:11" s="9" customFormat="1" ht="15" customHeight="1" x14ac:dyDescent="0.2">
      <c r="A40" s="59">
        <v>29</v>
      </c>
      <c r="B40" s="60" t="s">
        <v>442</v>
      </c>
      <c r="C40" s="92">
        <v>40</v>
      </c>
      <c r="D40" s="61" t="s">
        <v>15</v>
      </c>
      <c r="E40" s="93"/>
      <c r="F40" s="93"/>
      <c r="G40" s="91">
        <f t="shared" si="7"/>
        <v>0</v>
      </c>
      <c r="H40" s="91">
        <f t="shared" si="2"/>
        <v>0</v>
      </c>
      <c r="I40" s="93">
        <f t="shared" si="8"/>
        <v>0</v>
      </c>
      <c r="J40" s="63"/>
      <c r="K40" s="63"/>
    </row>
    <row r="41" spans="1:11" s="9" customFormat="1" ht="15" customHeight="1" x14ac:dyDescent="0.2">
      <c r="A41" s="59">
        <v>30</v>
      </c>
      <c r="B41" s="60" t="s">
        <v>19</v>
      </c>
      <c r="C41" s="96">
        <v>100</v>
      </c>
      <c r="D41" s="61" t="s">
        <v>15</v>
      </c>
      <c r="E41" s="93"/>
      <c r="F41" s="93"/>
      <c r="G41" s="91">
        <f t="shared" si="7"/>
        <v>0</v>
      </c>
      <c r="H41" s="91">
        <f t="shared" si="2"/>
        <v>0</v>
      </c>
      <c r="I41" s="93">
        <f t="shared" si="8"/>
        <v>0</v>
      </c>
      <c r="J41" s="63"/>
      <c r="K41" s="63"/>
    </row>
    <row r="42" spans="1:11" s="9" customFormat="1" ht="15" customHeight="1" x14ac:dyDescent="0.2">
      <c r="A42" s="59">
        <v>31</v>
      </c>
      <c r="B42" s="60" t="s">
        <v>25</v>
      </c>
      <c r="C42" s="96">
        <v>25</v>
      </c>
      <c r="D42" s="61" t="s">
        <v>15</v>
      </c>
      <c r="E42" s="93"/>
      <c r="F42" s="93"/>
      <c r="G42" s="91">
        <f t="shared" si="7"/>
        <v>0</v>
      </c>
      <c r="H42" s="91">
        <f t="shared" si="2"/>
        <v>0</v>
      </c>
      <c r="I42" s="93">
        <f t="shared" si="8"/>
        <v>0</v>
      </c>
      <c r="J42" s="63"/>
      <c r="K42" s="63"/>
    </row>
    <row r="43" spans="1:11" s="9" customFormat="1" ht="18" customHeight="1" x14ac:dyDescent="0.2">
      <c r="A43" s="59">
        <v>32</v>
      </c>
      <c r="B43" s="60" t="s">
        <v>614</v>
      </c>
      <c r="C43" s="96">
        <v>10</v>
      </c>
      <c r="D43" s="99" t="s">
        <v>385</v>
      </c>
      <c r="E43" s="93"/>
      <c r="F43" s="93"/>
      <c r="G43" s="91">
        <f t="shared" si="7"/>
        <v>0</v>
      </c>
      <c r="H43" s="91">
        <f t="shared" si="2"/>
        <v>0</v>
      </c>
      <c r="I43" s="93">
        <f t="shared" si="8"/>
        <v>0</v>
      </c>
      <c r="J43" s="63"/>
      <c r="K43" s="63"/>
    </row>
    <row r="44" spans="1:11" s="9" customFormat="1" ht="15" customHeight="1" x14ac:dyDescent="0.2">
      <c r="A44" s="59">
        <v>33</v>
      </c>
      <c r="B44" s="60" t="s">
        <v>613</v>
      </c>
      <c r="C44" s="96">
        <v>180</v>
      </c>
      <c r="D44" s="99" t="s">
        <v>15</v>
      </c>
      <c r="E44" s="93"/>
      <c r="F44" s="93"/>
      <c r="G44" s="91">
        <f t="shared" si="7"/>
        <v>0</v>
      </c>
      <c r="H44" s="91">
        <f t="shared" si="2"/>
        <v>0</v>
      </c>
      <c r="I44" s="93">
        <f t="shared" si="8"/>
        <v>0</v>
      </c>
      <c r="J44" s="63"/>
      <c r="K44" s="63"/>
    </row>
    <row r="45" spans="1:11" s="9" customFormat="1" ht="15" customHeight="1" x14ac:dyDescent="0.2">
      <c r="A45" s="59">
        <v>34</v>
      </c>
      <c r="B45" s="60" t="s">
        <v>20</v>
      </c>
      <c r="C45" s="94">
        <v>110</v>
      </c>
      <c r="D45" s="61" t="s">
        <v>15</v>
      </c>
      <c r="E45" s="93"/>
      <c r="F45" s="93"/>
      <c r="G45" s="91">
        <f t="shared" si="7"/>
        <v>0</v>
      </c>
      <c r="H45" s="91">
        <f t="shared" si="2"/>
        <v>0</v>
      </c>
      <c r="I45" s="93">
        <f t="shared" si="8"/>
        <v>0</v>
      </c>
      <c r="J45" s="63"/>
      <c r="K45" s="63"/>
    </row>
    <row r="46" spans="1:11" s="9" customFormat="1" ht="15" customHeight="1" x14ac:dyDescent="0.2">
      <c r="A46" s="59">
        <v>35</v>
      </c>
      <c r="B46" s="60" t="s">
        <v>443</v>
      </c>
      <c r="C46" s="94">
        <v>40</v>
      </c>
      <c r="D46" s="61" t="s">
        <v>15</v>
      </c>
      <c r="E46" s="93"/>
      <c r="F46" s="93"/>
      <c r="G46" s="91">
        <f t="shared" si="7"/>
        <v>0</v>
      </c>
      <c r="H46" s="91">
        <f t="shared" si="2"/>
        <v>0</v>
      </c>
      <c r="I46" s="93">
        <f t="shared" si="8"/>
        <v>0</v>
      </c>
      <c r="J46" s="63"/>
      <c r="K46" s="63"/>
    </row>
    <row r="47" spans="1:11" s="9" customFormat="1" ht="15" customHeight="1" x14ac:dyDescent="0.2">
      <c r="A47" s="59">
        <v>36</v>
      </c>
      <c r="B47" s="60" t="s">
        <v>444</v>
      </c>
      <c r="C47" s="94">
        <v>30</v>
      </c>
      <c r="D47" s="61" t="s">
        <v>15</v>
      </c>
      <c r="E47" s="93"/>
      <c r="F47" s="93"/>
      <c r="G47" s="91">
        <f t="shared" si="7"/>
        <v>0</v>
      </c>
      <c r="H47" s="91">
        <f t="shared" si="2"/>
        <v>0</v>
      </c>
      <c r="I47" s="93">
        <f t="shared" si="8"/>
        <v>0</v>
      </c>
      <c r="J47" s="63"/>
      <c r="K47" s="63"/>
    </row>
    <row r="48" spans="1:11" s="9" customFormat="1" ht="15" customHeight="1" x14ac:dyDescent="0.2">
      <c r="A48" s="100">
        <v>37</v>
      </c>
      <c r="B48" s="60" t="s">
        <v>18</v>
      </c>
      <c r="C48" s="96">
        <v>40</v>
      </c>
      <c r="D48" s="92" t="s">
        <v>15</v>
      </c>
      <c r="E48" s="93"/>
      <c r="F48" s="93"/>
      <c r="G48" s="91">
        <f t="shared" si="7"/>
        <v>0</v>
      </c>
      <c r="H48" s="91">
        <f t="shared" si="2"/>
        <v>0</v>
      </c>
      <c r="I48" s="93">
        <f t="shared" si="8"/>
        <v>0</v>
      </c>
      <c r="J48" s="63"/>
      <c r="K48" s="63"/>
    </row>
    <row r="49" spans="1:11" s="9" customFormat="1" ht="15" customHeight="1" x14ac:dyDescent="0.2">
      <c r="A49" s="298" t="s">
        <v>180</v>
      </c>
      <c r="B49" s="299"/>
      <c r="C49" s="299"/>
      <c r="D49" s="299"/>
      <c r="E49" s="155" t="s">
        <v>437</v>
      </c>
      <c r="F49" s="155" t="s">
        <v>437</v>
      </c>
      <c r="G49" s="156">
        <f>SUM(G9:G48)</f>
        <v>0</v>
      </c>
      <c r="H49" s="156">
        <f>SUM(H9:H48)</f>
        <v>0</v>
      </c>
      <c r="I49" s="156">
        <f>SUM(I9:I48)</f>
        <v>0</v>
      </c>
      <c r="J49" s="184">
        <f>SUM(J9:J48)</f>
        <v>0</v>
      </c>
      <c r="K49" s="184">
        <f>SUM(K9:K48)</f>
        <v>0</v>
      </c>
    </row>
    <row r="50" spans="1:11" s="9" customFormat="1" ht="15" customHeight="1" x14ac:dyDescent="0.2">
      <c r="A50" s="294" t="s">
        <v>181</v>
      </c>
      <c r="B50" s="295"/>
      <c r="C50" s="295"/>
      <c r="D50" s="295"/>
      <c r="E50" s="295"/>
      <c r="F50" s="295"/>
      <c r="G50" s="295"/>
      <c r="H50" s="295"/>
      <c r="I50" s="295"/>
      <c r="J50" s="160"/>
      <c r="K50" s="160"/>
    </row>
    <row r="51" spans="1:11" s="9" customFormat="1" ht="15" customHeight="1" x14ac:dyDescent="0.2">
      <c r="A51" s="87">
        <v>1</v>
      </c>
      <c r="B51" s="88" t="s">
        <v>23</v>
      </c>
      <c r="C51" s="90">
        <v>1200</v>
      </c>
      <c r="D51" s="161" t="s">
        <v>419</v>
      </c>
      <c r="E51" s="91"/>
      <c r="F51" s="91"/>
      <c r="G51" s="91">
        <f>C51*F51</f>
        <v>0</v>
      </c>
      <c r="H51" s="91">
        <f t="shared" ref="H51:H53" si="9">G51*0.095</f>
        <v>0</v>
      </c>
      <c r="I51" s="91">
        <f>+G51+H51</f>
        <v>0</v>
      </c>
      <c r="J51" s="158"/>
      <c r="K51" s="158"/>
    </row>
    <row r="52" spans="1:11" s="9" customFormat="1" ht="15" customHeight="1" x14ac:dyDescent="0.2">
      <c r="A52" s="59">
        <v>2</v>
      </c>
      <c r="B52" s="60" t="s">
        <v>22</v>
      </c>
      <c r="C52" s="92">
        <v>250</v>
      </c>
      <c r="D52" s="64" t="s">
        <v>419</v>
      </c>
      <c r="E52" s="93"/>
      <c r="F52" s="93"/>
      <c r="G52" s="91">
        <f>C52*F52</f>
        <v>0</v>
      </c>
      <c r="H52" s="91">
        <f t="shared" si="9"/>
        <v>0</v>
      </c>
      <c r="I52" s="93">
        <f>+G52+H52</f>
        <v>0</v>
      </c>
      <c r="J52" s="63"/>
      <c r="K52" s="63"/>
    </row>
    <row r="53" spans="1:11" s="9" customFormat="1" ht="15" customHeight="1" x14ac:dyDescent="0.2">
      <c r="A53" s="59">
        <v>3</v>
      </c>
      <c r="B53" s="60" t="s">
        <v>21</v>
      </c>
      <c r="C53" s="92">
        <v>300</v>
      </c>
      <c r="D53" s="64" t="s">
        <v>419</v>
      </c>
      <c r="E53" s="93"/>
      <c r="F53" s="93"/>
      <c r="G53" s="91">
        <f>C53*F53</f>
        <v>0</v>
      </c>
      <c r="H53" s="91">
        <f t="shared" si="9"/>
        <v>0</v>
      </c>
      <c r="I53" s="93">
        <f>+G53+H53</f>
        <v>0</v>
      </c>
      <c r="J53" s="63"/>
      <c r="K53" s="63"/>
    </row>
    <row r="54" spans="1:11" s="9" customFormat="1" ht="15" customHeight="1" x14ac:dyDescent="0.2">
      <c r="A54" s="298" t="s">
        <v>182</v>
      </c>
      <c r="B54" s="299"/>
      <c r="C54" s="299"/>
      <c r="D54" s="299"/>
      <c r="E54" s="155" t="s">
        <v>437</v>
      </c>
      <c r="F54" s="155" t="s">
        <v>437</v>
      </c>
      <c r="G54" s="156">
        <f>SUM(G51:G53)</f>
        <v>0</v>
      </c>
      <c r="H54" s="156">
        <f>SUM(H51:H53)</f>
        <v>0</v>
      </c>
      <c r="I54" s="156">
        <f>SUM(I51:I53)</f>
        <v>0</v>
      </c>
      <c r="J54" s="184">
        <f>SUM(J51:J53)</f>
        <v>0</v>
      </c>
      <c r="K54" s="184">
        <f>SUM(K51:K53)</f>
        <v>0</v>
      </c>
    </row>
    <row r="55" spans="1:11" s="9" customFormat="1" ht="15" customHeight="1" x14ac:dyDescent="0.2">
      <c r="A55" s="294" t="s">
        <v>183</v>
      </c>
      <c r="B55" s="295"/>
      <c r="C55" s="295"/>
      <c r="D55" s="295"/>
      <c r="E55" s="295"/>
      <c r="F55" s="295"/>
      <c r="G55" s="295"/>
      <c r="H55" s="295"/>
      <c r="I55" s="295"/>
      <c r="J55" s="159"/>
      <c r="K55" s="160"/>
    </row>
    <row r="56" spans="1:11" s="9" customFormat="1" ht="15" customHeight="1" x14ac:dyDescent="0.2">
      <c r="A56" s="87">
        <v>1</v>
      </c>
      <c r="B56" s="88" t="s">
        <v>26</v>
      </c>
      <c r="C56" s="157">
        <v>200</v>
      </c>
      <c r="D56" s="157" t="s">
        <v>419</v>
      </c>
      <c r="E56" s="91"/>
      <c r="F56" s="91"/>
      <c r="G56" s="91">
        <f t="shared" ref="G56:G66" si="10">C56*F56</f>
        <v>0</v>
      </c>
      <c r="H56" s="91">
        <f t="shared" ref="H56:H66" si="11">G56*0.095</f>
        <v>0</v>
      </c>
      <c r="I56" s="91">
        <f>+G56+H56</f>
        <v>0</v>
      </c>
      <c r="J56" s="158"/>
      <c r="K56" s="172" t="s">
        <v>437</v>
      </c>
    </row>
    <row r="57" spans="1:11" s="9" customFormat="1" ht="15" customHeight="1" x14ac:dyDescent="0.2">
      <c r="A57" s="59">
        <v>2</v>
      </c>
      <c r="B57" s="60" t="s">
        <v>27</v>
      </c>
      <c r="C57" s="101">
        <v>1400</v>
      </c>
      <c r="D57" s="61" t="s">
        <v>419</v>
      </c>
      <c r="E57" s="93"/>
      <c r="F57" s="93"/>
      <c r="G57" s="91">
        <f t="shared" si="10"/>
        <v>0</v>
      </c>
      <c r="H57" s="91">
        <f t="shared" si="11"/>
        <v>0</v>
      </c>
      <c r="I57" s="93">
        <f t="shared" ref="I57:I66" si="12">+G57+H57</f>
        <v>0</v>
      </c>
      <c r="J57" s="63"/>
      <c r="K57" s="98" t="s">
        <v>437</v>
      </c>
    </row>
    <row r="58" spans="1:11" s="9" customFormat="1" ht="15" customHeight="1" x14ac:dyDescent="0.2">
      <c r="A58" s="59">
        <v>3</v>
      </c>
      <c r="B58" s="60" t="s">
        <v>429</v>
      </c>
      <c r="C58" s="101">
        <v>250</v>
      </c>
      <c r="D58" s="61" t="s">
        <v>15</v>
      </c>
      <c r="E58" s="93"/>
      <c r="F58" s="93"/>
      <c r="G58" s="91">
        <f t="shared" si="10"/>
        <v>0</v>
      </c>
      <c r="H58" s="91">
        <f t="shared" si="11"/>
        <v>0</v>
      </c>
      <c r="I58" s="93">
        <f t="shared" si="12"/>
        <v>0</v>
      </c>
      <c r="J58" s="63"/>
      <c r="K58" s="98" t="s">
        <v>437</v>
      </c>
    </row>
    <row r="59" spans="1:11" s="9" customFormat="1" ht="15" customHeight="1" x14ac:dyDescent="0.2">
      <c r="A59" s="59">
        <v>4</v>
      </c>
      <c r="B59" s="60" t="s">
        <v>449</v>
      </c>
      <c r="C59" s="101">
        <v>550</v>
      </c>
      <c r="D59" s="61" t="s">
        <v>15</v>
      </c>
      <c r="E59" s="93"/>
      <c r="F59" s="93"/>
      <c r="G59" s="91">
        <f t="shared" si="10"/>
        <v>0</v>
      </c>
      <c r="H59" s="91">
        <f t="shared" si="11"/>
        <v>0</v>
      </c>
      <c r="I59" s="93">
        <f t="shared" si="12"/>
        <v>0</v>
      </c>
      <c r="J59" s="63"/>
      <c r="K59" s="98" t="s">
        <v>437</v>
      </c>
    </row>
    <row r="60" spans="1:11" s="9" customFormat="1" ht="15" customHeight="1" x14ac:dyDescent="0.2">
      <c r="A60" s="59">
        <v>5</v>
      </c>
      <c r="B60" s="60" t="s">
        <v>57</v>
      </c>
      <c r="C60" s="101">
        <v>100</v>
      </c>
      <c r="D60" s="61" t="s">
        <v>15</v>
      </c>
      <c r="E60" s="93"/>
      <c r="F60" s="93"/>
      <c r="G60" s="91">
        <f t="shared" si="10"/>
        <v>0</v>
      </c>
      <c r="H60" s="91">
        <f t="shared" si="11"/>
        <v>0</v>
      </c>
      <c r="I60" s="93">
        <f t="shared" si="12"/>
        <v>0</v>
      </c>
      <c r="J60" s="63"/>
      <c r="K60" s="98" t="s">
        <v>437</v>
      </c>
    </row>
    <row r="61" spans="1:11" s="9" customFormat="1" ht="15" customHeight="1" x14ac:dyDescent="0.2">
      <c r="A61" s="59">
        <v>6</v>
      </c>
      <c r="B61" s="60" t="s">
        <v>83</v>
      </c>
      <c r="C61" s="101">
        <v>1200</v>
      </c>
      <c r="D61" s="61" t="s">
        <v>15</v>
      </c>
      <c r="E61" s="93"/>
      <c r="F61" s="93"/>
      <c r="G61" s="91">
        <f t="shared" si="10"/>
        <v>0</v>
      </c>
      <c r="H61" s="91">
        <f t="shared" si="11"/>
        <v>0</v>
      </c>
      <c r="I61" s="93">
        <f t="shared" si="12"/>
        <v>0</v>
      </c>
      <c r="J61" s="63"/>
      <c r="K61" s="98" t="s">
        <v>437</v>
      </c>
    </row>
    <row r="62" spans="1:11" s="9" customFormat="1" ht="15" customHeight="1" x14ac:dyDescent="0.2">
      <c r="A62" s="162">
        <v>7</v>
      </c>
      <c r="B62" s="102" t="s">
        <v>448</v>
      </c>
      <c r="C62" s="101">
        <v>20</v>
      </c>
      <c r="D62" s="61" t="s">
        <v>419</v>
      </c>
      <c r="E62" s="93"/>
      <c r="F62" s="93"/>
      <c r="G62" s="91">
        <f t="shared" si="10"/>
        <v>0</v>
      </c>
      <c r="H62" s="91">
        <f t="shared" si="11"/>
        <v>0</v>
      </c>
      <c r="I62" s="93">
        <f t="shared" si="12"/>
        <v>0</v>
      </c>
      <c r="J62" s="63"/>
      <c r="K62" s="98" t="s">
        <v>437</v>
      </c>
    </row>
    <row r="63" spans="1:11" s="9" customFormat="1" ht="15" customHeight="1" x14ac:dyDescent="0.2">
      <c r="A63" s="59">
        <v>8</v>
      </c>
      <c r="B63" s="60" t="s">
        <v>445</v>
      </c>
      <c r="C63" s="101">
        <v>10000</v>
      </c>
      <c r="D63" s="61" t="s">
        <v>419</v>
      </c>
      <c r="E63" s="93"/>
      <c r="F63" s="93"/>
      <c r="G63" s="93">
        <f t="shared" si="10"/>
        <v>0</v>
      </c>
      <c r="H63" s="93">
        <f t="shared" si="11"/>
        <v>0</v>
      </c>
      <c r="I63" s="93">
        <f t="shared" si="12"/>
        <v>0</v>
      </c>
      <c r="J63" s="63"/>
      <c r="K63" s="98" t="s">
        <v>437</v>
      </c>
    </row>
    <row r="64" spans="1:11" s="9" customFormat="1" ht="15" customHeight="1" x14ac:dyDescent="0.2">
      <c r="A64" s="59">
        <v>9</v>
      </c>
      <c r="B64" s="60" t="s">
        <v>446</v>
      </c>
      <c r="C64" s="101">
        <v>60</v>
      </c>
      <c r="D64" s="61" t="s">
        <v>419</v>
      </c>
      <c r="E64" s="93"/>
      <c r="F64" s="93"/>
      <c r="G64" s="93">
        <f t="shared" si="10"/>
        <v>0</v>
      </c>
      <c r="H64" s="93">
        <f t="shared" si="11"/>
        <v>0</v>
      </c>
      <c r="I64" s="93">
        <f t="shared" si="12"/>
        <v>0</v>
      </c>
      <c r="J64" s="63"/>
      <c r="K64" s="98" t="s">
        <v>437</v>
      </c>
    </row>
    <row r="65" spans="1:11" s="9" customFormat="1" ht="15" customHeight="1" x14ac:dyDescent="0.2">
      <c r="A65" s="70">
        <v>10</v>
      </c>
      <c r="B65" s="102" t="s">
        <v>447</v>
      </c>
      <c r="C65" s="103">
        <v>40</v>
      </c>
      <c r="D65" s="104" t="s">
        <v>15</v>
      </c>
      <c r="E65" s="93"/>
      <c r="F65" s="93"/>
      <c r="G65" s="91">
        <f t="shared" si="10"/>
        <v>0</v>
      </c>
      <c r="H65" s="91">
        <f t="shared" si="11"/>
        <v>0</v>
      </c>
      <c r="I65" s="93">
        <f t="shared" si="12"/>
        <v>0</v>
      </c>
      <c r="J65" s="63"/>
      <c r="K65" s="98" t="s">
        <v>437</v>
      </c>
    </row>
    <row r="66" spans="1:11" s="9" customFormat="1" ht="15" customHeight="1" x14ac:dyDescent="0.2">
      <c r="A66" s="70">
        <v>11</v>
      </c>
      <c r="B66" s="60" t="s">
        <v>82</v>
      </c>
      <c r="C66" s="101">
        <v>100</v>
      </c>
      <c r="D66" s="61" t="s">
        <v>385</v>
      </c>
      <c r="E66" s="93"/>
      <c r="F66" s="93"/>
      <c r="G66" s="91">
        <f t="shared" si="10"/>
        <v>0</v>
      </c>
      <c r="H66" s="91">
        <f t="shared" si="11"/>
        <v>0</v>
      </c>
      <c r="I66" s="93">
        <f t="shared" si="12"/>
        <v>0</v>
      </c>
      <c r="J66" s="63"/>
      <c r="K66" s="98" t="s">
        <v>437</v>
      </c>
    </row>
    <row r="67" spans="1:11" s="9" customFormat="1" ht="15" customHeight="1" x14ac:dyDescent="0.2">
      <c r="A67" s="296" t="s">
        <v>184</v>
      </c>
      <c r="B67" s="297"/>
      <c r="C67" s="297"/>
      <c r="D67" s="297"/>
      <c r="E67" s="65" t="s">
        <v>437</v>
      </c>
      <c r="F67" s="65" t="s">
        <v>437</v>
      </c>
      <c r="G67" s="66">
        <f>SUM(G56:G66)</f>
        <v>0</v>
      </c>
      <c r="H67" s="66">
        <f>SUM(H56:H66)</f>
        <v>0</v>
      </c>
      <c r="I67" s="66">
        <f>SUM(I56:I66)</f>
        <v>0</v>
      </c>
      <c r="J67" s="182">
        <f>SUM(J56:J66)</f>
        <v>0</v>
      </c>
      <c r="K67" s="98" t="s">
        <v>437</v>
      </c>
    </row>
    <row r="68" spans="1:11" ht="12" customHeight="1" x14ac:dyDescent="0.3">
      <c r="A68" s="13"/>
      <c r="B68" s="13"/>
      <c r="C68" s="13"/>
      <c r="D68" s="13"/>
      <c r="E68" s="14"/>
      <c r="F68" s="14"/>
      <c r="G68" s="16"/>
      <c r="H68" s="16"/>
      <c r="I68" s="16"/>
    </row>
    <row r="69" spans="1:11" customFormat="1" ht="12" customHeight="1" x14ac:dyDescent="0.25">
      <c r="A69" s="40"/>
      <c r="B69" s="40"/>
      <c r="C69" s="40"/>
      <c r="D69" s="40"/>
      <c r="E69" s="40"/>
      <c r="F69" s="40"/>
      <c r="G69" s="40"/>
      <c r="H69" s="40"/>
    </row>
    <row r="70" spans="1:11" customFormat="1" ht="14.25" customHeight="1" x14ac:dyDescent="0.25">
      <c r="A70" s="41" t="s">
        <v>263</v>
      </c>
      <c r="B70" s="42"/>
      <c r="C70" s="43"/>
      <c r="D70" s="44"/>
      <c r="E70" s="44"/>
      <c r="F70" s="44"/>
      <c r="G70" s="44"/>
      <c r="H70" s="44"/>
      <c r="I70" s="44"/>
    </row>
    <row r="71" spans="1:11" customFormat="1" ht="14.25" customHeight="1" x14ac:dyDescent="0.25">
      <c r="A71" s="47" t="s">
        <v>565</v>
      </c>
      <c r="B71" s="43"/>
      <c r="C71" s="43"/>
      <c r="D71" s="43"/>
      <c r="E71" s="43"/>
      <c r="F71" s="43"/>
      <c r="G71" s="43"/>
      <c r="H71" s="43"/>
      <c r="I71" s="43"/>
    </row>
    <row r="72" spans="1:11" customFormat="1" ht="14.25" customHeight="1" x14ac:dyDescent="0.25">
      <c r="A72" s="47" t="s">
        <v>564</v>
      </c>
      <c r="B72" s="43"/>
      <c r="C72" s="43"/>
      <c r="D72" s="43"/>
      <c r="E72" s="43"/>
      <c r="F72" s="43"/>
      <c r="G72" s="43"/>
      <c r="H72" s="43"/>
      <c r="I72" s="43"/>
    </row>
    <row r="73" spans="1:11" customFormat="1" ht="14.25" customHeight="1" x14ac:dyDescent="0.25">
      <c r="A73" s="47" t="s">
        <v>566</v>
      </c>
      <c r="B73" s="43"/>
      <c r="C73" s="43"/>
      <c r="D73" s="43"/>
      <c r="E73" s="43"/>
      <c r="F73" s="43"/>
      <c r="G73" s="43"/>
      <c r="H73" s="43"/>
      <c r="I73" s="43"/>
    </row>
    <row r="74" spans="1:11" customFormat="1" ht="14.25" customHeight="1" x14ac:dyDescent="0.25">
      <c r="A74" s="49" t="s">
        <v>567</v>
      </c>
      <c r="B74" s="43"/>
      <c r="C74" s="43"/>
      <c r="D74" s="43"/>
      <c r="E74" s="43"/>
      <c r="F74" s="43"/>
      <c r="G74" s="43"/>
      <c r="H74" s="43"/>
      <c r="I74" s="43"/>
    </row>
    <row r="75" spans="1:11" customFormat="1" ht="14.25" customHeight="1" x14ac:dyDescent="0.25">
      <c r="A75" s="47" t="s">
        <v>265</v>
      </c>
      <c r="B75" s="43"/>
      <c r="C75" s="43"/>
      <c r="D75" s="43"/>
      <c r="E75" s="43"/>
      <c r="F75" s="43"/>
      <c r="G75" s="43"/>
      <c r="H75" s="43"/>
      <c r="I75" s="43"/>
    </row>
    <row r="76" spans="1:11" customFormat="1" ht="14.25" customHeight="1" x14ac:dyDescent="0.25">
      <c r="A76" s="47" t="s">
        <v>266</v>
      </c>
      <c r="B76" s="43"/>
      <c r="C76" s="43"/>
      <c r="D76" s="43"/>
      <c r="E76" s="43"/>
      <c r="F76" s="43"/>
      <c r="G76" s="43"/>
      <c r="H76" s="43"/>
      <c r="I76" s="43"/>
    </row>
    <row r="77" spans="1:11" customFormat="1" ht="14.25" customHeight="1" x14ac:dyDescent="0.25">
      <c r="A77" s="47" t="s">
        <v>267</v>
      </c>
      <c r="B77" s="43"/>
      <c r="C77" s="43"/>
      <c r="D77" s="43"/>
      <c r="E77" s="43"/>
      <c r="F77" s="43"/>
      <c r="G77" s="43"/>
      <c r="H77" s="43"/>
      <c r="I77" s="43"/>
    </row>
    <row r="78" spans="1:11" s="192" customFormat="1" ht="14.25" customHeight="1" x14ac:dyDescent="0.25">
      <c r="A78" s="293" t="s">
        <v>562</v>
      </c>
      <c r="B78" s="293"/>
      <c r="C78" s="293"/>
      <c r="D78" s="293"/>
      <c r="E78" s="293"/>
      <c r="F78" s="293"/>
      <c r="G78" s="293"/>
      <c r="H78" s="293"/>
      <c r="I78" s="293"/>
      <c r="J78" s="293"/>
      <c r="K78" s="293"/>
    </row>
    <row r="79" spans="1:11" s="192" customFormat="1" ht="41.25" customHeight="1" x14ac:dyDescent="0.25">
      <c r="A79" s="293" t="s">
        <v>568</v>
      </c>
      <c r="B79" s="293"/>
      <c r="C79" s="293"/>
      <c r="D79" s="293"/>
      <c r="E79" s="293"/>
      <c r="F79" s="293"/>
      <c r="G79" s="293"/>
      <c r="H79" s="293"/>
      <c r="I79" s="293"/>
      <c r="J79" s="293"/>
      <c r="K79" s="293"/>
    </row>
    <row r="80" spans="1:11" s="192" customFormat="1" ht="28.5" customHeight="1" x14ac:dyDescent="0.25">
      <c r="A80" s="193"/>
      <c r="B80" s="193"/>
      <c r="C80" s="193"/>
      <c r="D80" s="193"/>
      <c r="E80" s="193"/>
      <c r="F80" s="193"/>
      <c r="G80" s="193"/>
      <c r="H80" s="193"/>
      <c r="I80" s="193"/>
      <c r="J80" s="193"/>
      <c r="K80" s="193"/>
    </row>
    <row r="81" spans="1:9" customFormat="1" ht="11.45" customHeight="1" x14ac:dyDescent="0.3">
      <c r="A81" s="2"/>
      <c r="B81" s="3"/>
      <c r="C81" s="2"/>
      <c r="D81" s="2"/>
      <c r="E81" s="2"/>
      <c r="F81" s="2"/>
      <c r="G81" s="2"/>
      <c r="H81" s="2"/>
      <c r="I81" s="2"/>
    </row>
    <row r="82" spans="1:9" ht="16.5" x14ac:dyDescent="0.3">
      <c r="A82" s="45" t="s">
        <v>268</v>
      </c>
      <c r="B82" s="45"/>
      <c r="C82" s="45" t="s">
        <v>438</v>
      </c>
      <c r="D82" s="44"/>
      <c r="E82" s="44"/>
      <c r="G82" s="44"/>
      <c r="H82" s="46" t="s">
        <v>439</v>
      </c>
      <c r="I82" s="44"/>
    </row>
    <row r="83" spans="1:9" ht="14.25" x14ac:dyDescent="0.3">
      <c r="B83" s="26"/>
    </row>
  </sheetData>
  <mergeCells count="13">
    <mergeCell ref="A7:I7"/>
    <mergeCell ref="A49:D49"/>
    <mergeCell ref="A8:I8"/>
    <mergeCell ref="A78:K78"/>
    <mergeCell ref="A1:K1"/>
    <mergeCell ref="A79:K79"/>
    <mergeCell ref="A55:I55"/>
    <mergeCell ref="A67:D67"/>
    <mergeCell ref="A54:D54"/>
    <mergeCell ref="A16:I16"/>
    <mergeCell ref="A28:I28"/>
    <mergeCell ref="A35:I35"/>
    <mergeCell ref="A50:I50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Normal="100" workbookViewId="0">
      <pane ySplit="6" topLeftCell="A7" activePane="bottomLeft" state="frozen"/>
      <selection pane="bottomLeft" activeCell="A2" sqref="A2"/>
    </sheetView>
  </sheetViews>
  <sheetFormatPr defaultRowHeight="15" x14ac:dyDescent="0.25"/>
  <cols>
    <col min="1" max="1" width="2.7109375" style="36" customWidth="1"/>
    <col min="2" max="2" width="50.42578125" style="11" customWidth="1"/>
    <col min="3" max="3" width="6.7109375" customWidth="1"/>
    <col min="4" max="4" width="5.28515625" customWidth="1"/>
    <col min="5" max="5" width="21.7109375" customWidth="1"/>
    <col min="6" max="6" width="9.42578125" customWidth="1"/>
    <col min="7" max="7" width="10" customWidth="1"/>
    <col min="8" max="8" width="8.140625" customWidth="1"/>
    <col min="9" max="9" width="10" customWidth="1"/>
  </cols>
  <sheetData>
    <row r="1" spans="1:13" s="12" customFormat="1" ht="18.600000000000001" customHeight="1" x14ac:dyDescent="0.25">
      <c r="A1" s="353" t="s">
        <v>767</v>
      </c>
      <c r="B1" s="354"/>
      <c r="C1" s="354"/>
      <c r="D1" s="354"/>
      <c r="E1" s="354"/>
      <c r="F1" s="354"/>
      <c r="G1" s="354"/>
      <c r="H1" s="354"/>
      <c r="I1" s="354"/>
      <c r="J1" s="355"/>
      <c r="K1" s="356"/>
      <c r="L1" s="291"/>
      <c r="M1" s="291"/>
    </row>
    <row r="2" spans="1:13" ht="16.5" customHeight="1" x14ac:dyDescent="0.3">
      <c r="A2" s="34"/>
      <c r="B2" s="3"/>
      <c r="C2" s="2"/>
      <c r="D2" s="2"/>
      <c r="E2" s="330" t="s">
        <v>762</v>
      </c>
      <c r="F2" s="330"/>
      <c r="G2" s="330"/>
      <c r="H2" s="330"/>
      <c r="I2" s="330"/>
      <c r="J2" s="330"/>
      <c r="K2" s="330"/>
      <c r="L2" s="330"/>
      <c r="M2" s="330"/>
    </row>
    <row r="3" spans="1:13" ht="16.5" customHeight="1" x14ac:dyDescent="0.25">
      <c r="A3" s="35" t="s">
        <v>2</v>
      </c>
      <c r="B3" s="10"/>
      <c r="C3" s="1"/>
      <c r="D3" s="1"/>
      <c r="E3" s="1" t="s">
        <v>5</v>
      </c>
      <c r="F3" s="1"/>
      <c r="G3" s="1"/>
      <c r="H3" s="1"/>
      <c r="I3" s="1"/>
    </row>
    <row r="4" spans="1:13" ht="12.6" customHeight="1" x14ac:dyDescent="0.25">
      <c r="A4" s="35"/>
      <c r="B4" s="10"/>
      <c r="C4" s="1"/>
      <c r="D4" s="1"/>
      <c r="E4" s="1"/>
      <c r="F4" s="1"/>
      <c r="G4" s="1"/>
      <c r="H4" s="1"/>
      <c r="I4" s="1"/>
    </row>
    <row r="5" spans="1:13" ht="60" customHeight="1" x14ac:dyDescent="0.25">
      <c r="A5" s="84" t="s">
        <v>430</v>
      </c>
      <c r="B5" s="84" t="s">
        <v>431</v>
      </c>
      <c r="C5" s="84" t="s">
        <v>432</v>
      </c>
      <c r="D5" s="84" t="s">
        <v>3</v>
      </c>
      <c r="E5" s="84" t="s">
        <v>433</v>
      </c>
      <c r="F5" s="84" t="s">
        <v>256</v>
      </c>
      <c r="G5" s="84" t="s">
        <v>260</v>
      </c>
      <c r="H5" s="84" t="s">
        <v>261</v>
      </c>
      <c r="I5" s="84" t="s">
        <v>262</v>
      </c>
      <c r="J5" s="146" t="s">
        <v>553</v>
      </c>
      <c r="K5" s="147" t="s">
        <v>554</v>
      </c>
    </row>
    <row r="6" spans="1:13" ht="24" customHeight="1" x14ac:dyDescent="0.25">
      <c r="A6" s="85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 t="s">
        <v>257</v>
      </c>
      <c r="H6" s="85" t="s">
        <v>258</v>
      </c>
      <c r="I6" s="85" t="s">
        <v>259</v>
      </c>
      <c r="J6" s="166">
        <v>10</v>
      </c>
      <c r="K6" s="167">
        <v>11</v>
      </c>
    </row>
    <row r="7" spans="1:13" s="12" customFormat="1" ht="15" customHeight="1" x14ac:dyDescent="0.2">
      <c r="A7" s="294" t="s">
        <v>237</v>
      </c>
      <c r="B7" s="352"/>
      <c r="C7" s="352"/>
      <c r="D7" s="352"/>
      <c r="E7" s="352"/>
      <c r="F7" s="352"/>
      <c r="G7" s="352"/>
      <c r="H7" s="352"/>
      <c r="I7" s="352"/>
      <c r="J7" s="175"/>
      <c r="K7" s="176"/>
    </row>
    <row r="8" spans="1:13" s="12" customFormat="1" ht="15" customHeight="1" x14ac:dyDescent="0.2">
      <c r="A8" s="87">
        <v>1</v>
      </c>
      <c r="B8" s="248" t="s">
        <v>68</v>
      </c>
      <c r="C8" s="157">
        <v>700</v>
      </c>
      <c r="D8" s="157" t="s">
        <v>385</v>
      </c>
      <c r="E8" s="201"/>
      <c r="F8" s="201"/>
      <c r="G8" s="201">
        <f t="shared" ref="G8:G23" si="0">C8*F8</f>
        <v>0</v>
      </c>
      <c r="H8" s="201">
        <f>G8*0.095</f>
        <v>0</v>
      </c>
      <c r="I8" s="201">
        <f t="shared" ref="I8:I23" si="1">G8+H8</f>
        <v>0</v>
      </c>
      <c r="J8" s="179"/>
      <c r="K8" s="179"/>
    </row>
    <row r="9" spans="1:13" s="12" customFormat="1" ht="15" customHeight="1" x14ac:dyDescent="0.2">
      <c r="A9" s="59">
        <v>2</v>
      </c>
      <c r="B9" s="123" t="s">
        <v>69</v>
      </c>
      <c r="C9" s="61">
        <v>1400</v>
      </c>
      <c r="D9" s="61" t="s">
        <v>385</v>
      </c>
      <c r="E9" s="62"/>
      <c r="F9" s="62"/>
      <c r="G9" s="62">
        <f t="shared" si="0"/>
        <v>0</v>
      </c>
      <c r="H9" s="62">
        <f t="shared" ref="H9:H23" si="2">G9*0.095</f>
        <v>0</v>
      </c>
      <c r="I9" s="62">
        <f t="shared" si="1"/>
        <v>0</v>
      </c>
      <c r="J9" s="173"/>
      <c r="K9" s="173"/>
    </row>
    <row r="10" spans="1:13" s="12" customFormat="1" ht="15" customHeight="1" x14ac:dyDescent="0.2">
      <c r="A10" s="59">
        <v>3</v>
      </c>
      <c r="B10" s="123" t="s">
        <v>374</v>
      </c>
      <c r="C10" s="61">
        <v>1700</v>
      </c>
      <c r="D10" s="61" t="s">
        <v>385</v>
      </c>
      <c r="E10" s="62"/>
      <c r="F10" s="62"/>
      <c r="G10" s="62">
        <f t="shared" si="0"/>
        <v>0</v>
      </c>
      <c r="H10" s="62">
        <f t="shared" si="2"/>
        <v>0</v>
      </c>
      <c r="I10" s="62">
        <f t="shared" si="1"/>
        <v>0</v>
      </c>
      <c r="J10" s="173"/>
      <c r="K10" s="173"/>
    </row>
    <row r="11" spans="1:13" s="12" customFormat="1" ht="15" customHeight="1" x14ac:dyDescent="0.2">
      <c r="A11" s="59">
        <v>4</v>
      </c>
      <c r="B11" s="123" t="s">
        <v>75</v>
      </c>
      <c r="C11" s="61">
        <v>180</v>
      </c>
      <c r="D11" s="61" t="s">
        <v>385</v>
      </c>
      <c r="E11" s="62"/>
      <c r="F11" s="62"/>
      <c r="G11" s="62">
        <f t="shared" si="0"/>
        <v>0</v>
      </c>
      <c r="H11" s="62">
        <f t="shared" si="2"/>
        <v>0</v>
      </c>
      <c r="I11" s="62">
        <f t="shared" si="1"/>
        <v>0</v>
      </c>
      <c r="J11" s="173"/>
      <c r="K11" s="173"/>
    </row>
    <row r="12" spans="1:13" s="12" customFormat="1" ht="15" customHeight="1" x14ac:dyDescent="0.2">
      <c r="A12" s="59">
        <v>5</v>
      </c>
      <c r="B12" s="123" t="s">
        <v>375</v>
      </c>
      <c r="C12" s="61">
        <v>400</v>
      </c>
      <c r="D12" s="61" t="s">
        <v>385</v>
      </c>
      <c r="E12" s="62"/>
      <c r="F12" s="62"/>
      <c r="G12" s="62">
        <f t="shared" si="0"/>
        <v>0</v>
      </c>
      <c r="H12" s="62">
        <f t="shared" si="2"/>
        <v>0</v>
      </c>
      <c r="I12" s="62">
        <f t="shared" si="1"/>
        <v>0</v>
      </c>
      <c r="J12" s="173"/>
      <c r="K12" s="173"/>
    </row>
    <row r="13" spans="1:13" s="12" customFormat="1" ht="15" customHeight="1" x14ac:dyDescent="0.2">
      <c r="A13" s="59">
        <v>6</v>
      </c>
      <c r="B13" s="123" t="s">
        <v>74</v>
      </c>
      <c r="C13" s="61">
        <v>600</v>
      </c>
      <c r="D13" s="61" t="s">
        <v>385</v>
      </c>
      <c r="E13" s="62"/>
      <c r="F13" s="62"/>
      <c r="G13" s="62">
        <f t="shared" si="0"/>
        <v>0</v>
      </c>
      <c r="H13" s="62">
        <f t="shared" si="2"/>
        <v>0</v>
      </c>
      <c r="I13" s="62">
        <f t="shared" si="1"/>
        <v>0</v>
      </c>
      <c r="J13" s="173"/>
      <c r="K13" s="173"/>
    </row>
    <row r="14" spans="1:13" s="12" customFormat="1" ht="15" customHeight="1" x14ac:dyDescent="0.2">
      <c r="A14" s="59">
        <v>7</v>
      </c>
      <c r="B14" s="123" t="s">
        <v>76</v>
      </c>
      <c r="C14" s="61">
        <v>1000</v>
      </c>
      <c r="D14" s="61" t="s">
        <v>385</v>
      </c>
      <c r="E14" s="62"/>
      <c r="F14" s="62"/>
      <c r="G14" s="62">
        <f t="shared" si="0"/>
        <v>0</v>
      </c>
      <c r="H14" s="62">
        <f t="shared" si="2"/>
        <v>0</v>
      </c>
      <c r="I14" s="62">
        <f t="shared" si="1"/>
        <v>0</v>
      </c>
      <c r="J14" s="173"/>
      <c r="K14" s="173"/>
    </row>
    <row r="15" spans="1:13" s="12" customFormat="1" ht="15" customHeight="1" x14ac:dyDescent="0.2">
      <c r="A15" s="59">
        <v>8</v>
      </c>
      <c r="B15" s="123" t="s">
        <v>78</v>
      </c>
      <c r="C15" s="61">
        <v>900</v>
      </c>
      <c r="D15" s="61" t="s">
        <v>385</v>
      </c>
      <c r="E15" s="62"/>
      <c r="F15" s="62"/>
      <c r="G15" s="62">
        <f t="shared" si="0"/>
        <v>0</v>
      </c>
      <c r="H15" s="62">
        <f t="shared" si="2"/>
        <v>0</v>
      </c>
      <c r="I15" s="62">
        <f t="shared" si="1"/>
        <v>0</v>
      </c>
      <c r="J15" s="173"/>
      <c r="K15" s="173"/>
    </row>
    <row r="16" spans="1:13" s="12" customFormat="1" ht="15" customHeight="1" x14ac:dyDescent="0.2">
      <c r="A16" s="59">
        <v>9</v>
      </c>
      <c r="B16" s="123" t="s">
        <v>376</v>
      </c>
      <c r="C16" s="61">
        <v>750</v>
      </c>
      <c r="D16" s="61" t="s">
        <v>385</v>
      </c>
      <c r="E16" s="62"/>
      <c r="F16" s="62"/>
      <c r="G16" s="62">
        <f t="shared" si="0"/>
        <v>0</v>
      </c>
      <c r="H16" s="62">
        <f t="shared" si="2"/>
        <v>0</v>
      </c>
      <c r="I16" s="62">
        <f t="shared" si="1"/>
        <v>0</v>
      </c>
      <c r="J16" s="173"/>
      <c r="K16" s="173"/>
    </row>
    <row r="17" spans="1:11" s="12" customFormat="1" ht="15" customHeight="1" x14ac:dyDescent="0.2">
      <c r="A17" s="59">
        <v>10</v>
      </c>
      <c r="B17" s="123" t="s">
        <v>377</v>
      </c>
      <c r="C17" s="61">
        <v>750</v>
      </c>
      <c r="D17" s="61" t="s">
        <v>385</v>
      </c>
      <c r="E17" s="62"/>
      <c r="F17" s="62"/>
      <c r="G17" s="62">
        <f t="shared" si="0"/>
        <v>0</v>
      </c>
      <c r="H17" s="62">
        <f t="shared" si="2"/>
        <v>0</v>
      </c>
      <c r="I17" s="62">
        <f t="shared" si="1"/>
        <v>0</v>
      </c>
      <c r="J17" s="173"/>
      <c r="K17" s="173"/>
    </row>
    <row r="18" spans="1:11" s="12" customFormat="1" ht="15" customHeight="1" x14ac:dyDescent="0.2">
      <c r="A18" s="59">
        <v>12</v>
      </c>
      <c r="B18" s="123" t="s">
        <v>379</v>
      </c>
      <c r="C18" s="61">
        <v>100</v>
      </c>
      <c r="D18" s="61" t="s">
        <v>385</v>
      </c>
      <c r="E18" s="62"/>
      <c r="F18" s="62"/>
      <c r="G18" s="62">
        <f t="shared" si="0"/>
        <v>0</v>
      </c>
      <c r="H18" s="62">
        <f t="shared" si="2"/>
        <v>0</v>
      </c>
      <c r="I18" s="62">
        <f t="shared" si="1"/>
        <v>0</v>
      </c>
      <c r="J18" s="173"/>
      <c r="K18" s="173"/>
    </row>
    <row r="19" spans="1:11" s="12" customFormat="1" ht="15" customHeight="1" x14ac:dyDescent="0.2">
      <c r="A19" s="59">
        <v>13</v>
      </c>
      <c r="B19" s="123" t="s">
        <v>378</v>
      </c>
      <c r="C19" s="61">
        <v>700</v>
      </c>
      <c r="D19" s="61" t="s">
        <v>385</v>
      </c>
      <c r="E19" s="62"/>
      <c r="F19" s="62"/>
      <c r="G19" s="62">
        <f t="shared" si="0"/>
        <v>0</v>
      </c>
      <c r="H19" s="62">
        <f t="shared" si="2"/>
        <v>0</v>
      </c>
      <c r="I19" s="62">
        <f t="shared" si="1"/>
        <v>0</v>
      </c>
      <c r="J19" s="173"/>
      <c r="K19" s="173"/>
    </row>
    <row r="20" spans="1:11" s="12" customFormat="1" ht="15" customHeight="1" x14ac:dyDescent="0.2">
      <c r="A20" s="59">
        <v>14</v>
      </c>
      <c r="B20" s="123" t="s">
        <v>380</v>
      </c>
      <c r="C20" s="61">
        <v>1500</v>
      </c>
      <c r="D20" s="61" t="s">
        <v>385</v>
      </c>
      <c r="E20" s="62"/>
      <c r="F20" s="62"/>
      <c r="G20" s="62">
        <f t="shared" si="0"/>
        <v>0</v>
      </c>
      <c r="H20" s="62">
        <f t="shared" si="2"/>
        <v>0</v>
      </c>
      <c r="I20" s="62">
        <f t="shared" si="1"/>
        <v>0</v>
      </c>
      <c r="J20" s="173"/>
      <c r="K20" s="173"/>
    </row>
    <row r="21" spans="1:11" s="12" customFormat="1" ht="15" customHeight="1" x14ac:dyDescent="0.2">
      <c r="A21" s="59">
        <v>15</v>
      </c>
      <c r="B21" s="123" t="s">
        <v>81</v>
      </c>
      <c r="C21" s="61">
        <v>600</v>
      </c>
      <c r="D21" s="61" t="s">
        <v>385</v>
      </c>
      <c r="E21" s="62"/>
      <c r="F21" s="62"/>
      <c r="G21" s="62">
        <f t="shared" si="0"/>
        <v>0</v>
      </c>
      <c r="H21" s="62">
        <f t="shared" si="2"/>
        <v>0</v>
      </c>
      <c r="I21" s="62">
        <f t="shared" si="1"/>
        <v>0</v>
      </c>
      <c r="J21" s="173"/>
      <c r="K21" s="173"/>
    </row>
    <row r="22" spans="1:11" s="12" customFormat="1" ht="15" customHeight="1" x14ac:dyDescent="0.2">
      <c r="A22" s="59">
        <v>16</v>
      </c>
      <c r="B22" s="123" t="s">
        <v>77</v>
      </c>
      <c r="C22" s="61">
        <v>160</v>
      </c>
      <c r="D22" s="61" t="s">
        <v>385</v>
      </c>
      <c r="E22" s="62"/>
      <c r="F22" s="62"/>
      <c r="G22" s="62">
        <f t="shared" si="0"/>
        <v>0</v>
      </c>
      <c r="H22" s="62">
        <f t="shared" si="2"/>
        <v>0</v>
      </c>
      <c r="I22" s="62">
        <f t="shared" si="1"/>
        <v>0</v>
      </c>
      <c r="J22" s="173"/>
      <c r="K22" s="173"/>
    </row>
    <row r="23" spans="1:11" s="12" customFormat="1" ht="15" customHeight="1" x14ac:dyDescent="0.2">
      <c r="A23" s="59">
        <v>17</v>
      </c>
      <c r="B23" s="196" t="s">
        <v>596</v>
      </c>
      <c r="C23" s="61">
        <v>100</v>
      </c>
      <c r="D23" s="143" t="s">
        <v>15</v>
      </c>
      <c r="E23" s="62"/>
      <c r="F23" s="62"/>
      <c r="G23" s="62">
        <f t="shared" si="0"/>
        <v>0</v>
      </c>
      <c r="H23" s="62">
        <f t="shared" si="2"/>
        <v>0</v>
      </c>
      <c r="I23" s="62">
        <f t="shared" si="1"/>
        <v>0</v>
      </c>
      <c r="J23" s="173"/>
      <c r="K23" s="173"/>
    </row>
    <row r="24" spans="1:11" s="12" customFormat="1" ht="15" customHeight="1" x14ac:dyDescent="0.2">
      <c r="A24" s="298" t="s">
        <v>238</v>
      </c>
      <c r="B24" s="299"/>
      <c r="C24" s="299"/>
      <c r="D24" s="299"/>
      <c r="E24" s="155" t="s">
        <v>437</v>
      </c>
      <c r="F24" s="155" t="s">
        <v>437</v>
      </c>
      <c r="G24" s="156">
        <f>SUM(G8:G23)</f>
        <v>0</v>
      </c>
      <c r="H24" s="156">
        <f>SUM(H8:H23)</f>
        <v>0</v>
      </c>
      <c r="I24" s="156">
        <f>SUM(I8:I23)</f>
        <v>0</v>
      </c>
      <c r="J24" s="253">
        <f t="shared" ref="J24:K24" si="3">SUM(J8:J23)</f>
        <v>0</v>
      </c>
      <c r="K24" s="253">
        <f t="shared" si="3"/>
        <v>0</v>
      </c>
    </row>
    <row r="25" spans="1:11" s="12" customFormat="1" ht="15" customHeight="1" x14ac:dyDescent="0.2">
      <c r="A25" s="294" t="s">
        <v>597</v>
      </c>
      <c r="B25" s="352"/>
      <c r="C25" s="352"/>
      <c r="D25" s="352"/>
      <c r="E25" s="352"/>
      <c r="F25" s="352"/>
      <c r="G25" s="352"/>
      <c r="H25" s="352"/>
      <c r="I25" s="352"/>
      <c r="J25" s="175"/>
      <c r="K25" s="176"/>
    </row>
    <row r="26" spans="1:11" s="12" customFormat="1" ht="15" customHeight="1" x14ac:dyDescent="0.2">
      <c r="A26" s="220">
        <v>1</v>
      </c>
      <c r="B26" s="258" t="s">
        <v>606</v>
      </c>
      <c r="C26" s="280">
        <v>30</v>
      </c>
      <c r="D26" s="223" t="s">
        <v>15</v>
      </c>
      <c r="E26" s="201"/>
      <c r="F26" s="201"/>
      <c r="G26" s="201">
        <f t="shared" ref="G26:G35" si="4">C26*F26</f>
        <v>0</v>
      </c>
      <c r="H26" s="201">
        <f>G26*0.095</f>
        <v>0</v>
      </c>
      <c r="I26" s="201">
        <f t="shared" ref="I26:I35" si="5">G26+H26</f>
        <v>0</v>
      </c>
      <c r="J26" s="179"/>
      <c r="K26" s="179"/>
    </row>
    <row r="27" spans="1:11" s="12" customFormat="1" ht="15" customHeight="1" x14ac:dyDescent="0.2">
      <c r="A27" s="78">
        <v>2</v>
      </c>
      <c r="B27" s="127" t="s">
        <v>303</v>
      </c>
      <c r="C27" s="281">
        <v>70</v>
      </c>
      <c r="D27" s="69" t="s">
        <v>15</v>
      </c>
      <c r="E27" s="62"/>
      <c r="F27" s="62"/>
      <c r="G27" s="62">
        <f t="shared" si="4"/>
        <v>0</v>
      </c>
      <c r="H27" s="62">
        <f t="shared" ref="H27:H50" si="6">G27*0.095</f>
        <v>0</v>
      </c>
      <c r="I27" s="62">
        <f t="shared" si="5"/>
        <v>0</v>
      </c>
      <c r="J27" s="173"/>
      <c r="K27" s="173"/>
    </row>
    <row r="28" spans="1:11" s="12" customFormat="1" ht="15" customHeight="1" x14ac:dyDescent="0.2">
      <c r="A28" s="78">
        <v>3</v>
      </c>
      <c r="B28" s="127" t="s">
        <v>738</v>
      </c>
      <c r="C28" s="281">
        <v>100</v>
      </c>
      <c r="D28" s="69" t="s">
        <v>15</v>
      </c>
      <c r="E28" s="62"/>
      <c r="F28" s="62"/>
      <c r="G28" s="62">
        <f t="shared" si="4"/>
        <v>0</v>
      </c>
      <c r="H28" s="62">
        <f t="shared" si="6"/>
        <v>0</v>
      </c>
      <c r="I28" s="62">
        <f t="shared" si="5"/>
        <v>0</v>
      </c>
      <c r="J28" s="173"/>
      <c r="K28" s="173"/>
    </row>
    <row r="29" spans="1:11" s="12" customFormat="1" ht="15" customHeight="1" x14ac:dyDescent="0.2">
      <c r="A29" s="78">
        <v>4</v>
      </c>
      <c r="B29" s="127" t="s">
        <v>747</v>
      </c>
      <c r="C29" s="281">
        <v>85</v>
      </c>
      <c r="D29" s="69" t="s">
        <v>15</v>
      </c>
      <c r="E29" s="62"/>
      <c r="F29" s="62"/>
      <c r="G29" s="62">
        <f t="shared" si="4"/>
        <v>0</v>
      </c>
      <c r="H29" s="62">
        <f t="shared" si="6"/>
        <v>0</v>
      </c>
      <c r="I29" s="62">
        <f t="shared" si="5"/>
        <v>0</v>
      </c>
      <c r="J29" s="173"/>
      <c r="K29" s="173"/>
    </row>
    <row r="30" spans="1:11" s="12" customFormat="1" ht="15" customHeight="1" x14ac:dyDescent="0.2">
      <c r="A30" s="78">
        <v>5</v>
      </c>
      <c r="B30" s="128" t="s">
        <v>304</v>
      </c>
      <c r="C30" s="281">
        <v>180</v>
      </c>
      <c r="D30" s="69" t="s">
        <v>15</v>
      </c>
      <c r="E30" s="62"/>
      <c r="F30" s="62"/>
      <c r="G30" s="62">
        <f t="shared" si="4"/>
        <v>0</v>
      </c>
      <c r="H30" s="62">
        <f t="shared" si="6"/>
        <v>0</v>
      </c>
      <c r="I30" s="62">
        <f t="shared" si="5"/>
        <v>0</v>
      </c>
      <c r="J30" s="173"/>
      <c r="K30" s="173"/>
    </row>
    <row r="31" spans="1:11" s="12" customFormat="1" ht="15" customHeight="1" x14ac:dyDescent="0.2">
      <c r="A31" s="78">
        <v>6</v>
      </c>
      <c r="B31" s="128" t="s">
        <v>305</v>
      </c>
      <c r="C31" s="281">
        <v>80</v>
      </c>
      <c r="D31" s="69" t="s">
        <v>15</v>
      </c>
      <c r="E31" s="62"/>
      <c r="F31" s="62"/>
      <c r="G31" s="62">
        <f t="shared" si="4"/>
        <v>0</v>
      </c>
      <c r="H31" s="62">
        <f t="shared" si="6"/>
        <v>0</v>
      </c>
      <c r="I31" s="62">
        <f t="shared" si="5"/>
        <v>0</v>
      </c>
      <c r="J31" s="173"/>
      <c r="K31" s="173"/>
    </row>
    <row r="32" spans="1:11" s="12" customFormat="1" ht="15" customHeight="1" x14ac:dyDescent="0.2">
      <c r="A32" s="78">
        <v>7</v>
      </c>
      <c r="B32" s="127" t="s">
        <v>739</v>
      </c>
      <c r="C32" s="281">
        <v>150</v>
      </c>
      <c r="D32" s="69" t="s">
        <v>15</v>
      </c>
      <c r="E32" s="62"/>
      <c r="F32" s="62"/>
      <c r="G32" s="62">
        <f t="shared" si="4"/>
        <v>0</v>
      </c>
      <c r="H32" s="62">
        <f t="shared" si="6"/>
        <v>0</v>
      </c>
      <c r="I32" s="62">
        <f t="shared" si="5"/>
        <v>0</v>
      </c>
      <c r="J32" s="173"/>
      <c r="K32" s="173"/>
    </row>
    <row r="33" spans="1:11" s="12" customFormat="1" ht="15" customHeight="1" x14ac:dyDescent="0.2">
      <c r="A33" s="78">
        <v>8</v>
      </c>
      <c r="B33" s="127" t="s">
        <v>740</v>
      </c>
      <c r="C33" s="281">
        <v>10</v>
      </c>
      <c r="D33" s="69" t="s">
        <v>15</v>
      </c>
      <c r="E33" s="62"/>
      <c r="F33" s="62"/>
      <c r="G33" s="62">
        <f>C33*F33</f>
        <v>0</v>
      </c>
      <c r="H33" s="62">
        <f t="shared" si="6"/>
        <v>0</v>
      </c>
      <c r="I33" s="62">
        <f>G33+H33</f>
        <v>0</v>
      </c>
      <c r="J33" s="173"/>
      <c r="K33" s="173"/>
    </row>
    <row r="34" spans="1:11" s="12" customFormat="1" ht="15" customHeight="1" x14ac:dyDescent="0.2">
      <c r="A34" s="78">
        <v>9</v>
      </c>
      <c r="B34" s="128" t="s">
        <v>306</v>
      </c>
      <c r="C34" s="281">
        <v>180</v>
      </c>
      <c r="D34" s="69" t="s">
        <v>15</v>
      </c>
      <c r="E34" s="62"/>
      <c r="F34" s="62"/>
      <c r="G34" s="62">
        <f t="shared" si="4"/>
        <v>0</v>
      </c>
      <c r="H34" s="62">
        <f t="shared" si="6"/>
        <v>0</v>
      </c>
      <c r="I34" s="62">
        <f t="shared" si="5"/>
        <v>0</v>
      </c>
      <c r="J34" s="173"/>
      <c r="K34" s="173"/>
    </row>
    <row r="35" spans="1:11" s="12" customFormat="1" ht="15" customHeight="1" x14ac:dyDescent="0.2">
      <c r="A35" s="78">
        <v>10</v>
      </c>
      <c r="B35" s="128" t="s">
        <v>741</v>
      </c>
      <c r="C35" s="281">
        <v>10</v>
      </c>
      <c r="D35" s="69" t="s">
        <v>15</v>
      </c>
      <c r="E35" s="62"/>
      <c r="F35" s="62"/>
      <c r="G35" s="62">
        <f t="shared" si="4"/>
        <v>0</v>
      </c>
      <c r="H35" s="62">
        <f t="shared" si="6"/>
        <v>0</v>
      </c>
      <c r="I35" s="62">
        <f t="shared" si="5"/>
        <v>0</v>
      </c>
      <c r="J35" s="173"/>
      <c r="K35" s="173"/>
    </row>
    <row r="36" spans="1:11" s="12" customFormat="1" ht="15" customHeight="1" x14ac:dyDescent="0.2">
      <c r="A36" s="78">
        <v>11</v>
      </c>
      <c r="B36" s="128" t="s">
        <v>742</v>
      </c>
      <c r="C36" s="281">
        <v>70</v>
      </c>
      <c r="D36" s="69" t="s">
        <v>15</v>
      </c>
      <c r="E36" s="62"/>
      <c r="F36" s="62"/>
      <c r="G36" s="62">
        <f t="shared" ref="G36:G43" si="7">C36*F36</f>
        <v>0</v>
      </c>
      <c r="H36" s="62">
        <f t="shared" si="6"/>
        <v>0</v>
      </c>
      <c r="I36" s="62">
        <f t="shared" ref="I36:I43" si="8">G36+H36</f>
        <v>0</v>
      </c>
      <c r="J36" s="173"/>
      <c r="K36" s="173"/>
    </row>
    <row r="37" spans="1:11" s="12" customFormat="1" ht="15" customHeight="1" x14ac:dyDescent="0.2">
      <c r="A37" s="78">
        <v>12</v>
      </c>
      <c r="B37" s="127" t="s">
        <v>307</v>
      </c>
      <c r="C37" s="281">
        <v>180</v>
      </c>
      <c r="D37" s="69" t="s">
        <v>15</v>
      </c>
      <c r="E37" s="62"/>
      <c r="F37" s="62"/>
      <c r="G37" s="62">
        <f t="shared" si="7"/>
        <v>0</v>
      </c>
      <c r="H37" s="62">
        <f t="shared" si="6"/>
        <v>0</v>
      </c>
      <c r="I37" s="62">
        <f t="shared" si="8"/>
        <v>0</v>
      </c>
      <c r="J37" s="173"/>
      <c r="K37" s="173"/>
    </row>
    <row r="38" spans="1:11" s="12" customFormat="1" ht="15" customHeight="1" x14ac:dyDescent="0.2">
      <c r="A38" s="78">
        <v>13</v>
      </c>
      <c r="B38" s="128" t="s">
        <v>308</v>
      </c>
      <c r="C38" s="281">
        <v>60</v>
      </c>
      <c r="D38" s="69" t="s">
        <v>15</v>
      </c>
      <c r="E38" s="62"/>
      <c r="F38" s="62"/>
      <c r="G38" s="62">
        <f t="shared" si="7"/>
        <v>0</v>
      </c>
      <c r="H38" s="62">
        <f t="shared" si="6"/>
        <v>0</v>
      </c>
      <c r="I38" s="62">
        <f t="shared" si="8"/>
        <v>0</v>
      </c>
      <c r="J38" s="173"/>
      <c r="K38" s="173"/>
    </row>
    <row r="39" spans="1:11" s="12" customFormat="1" ht="15" customHeight="1" x14ac:dyDescent="0.2">
      <c r="A39" s="78">
        <v>14</v>
      </c>
      <c r="B39" s="128" t="s">
        <v>309</v>
      </c>
      <c r="C39" s="281">
        <v>50</v>
      </c>
      <c r="D39" s="69" t="s">
        <v>15</v>
      </c>
      <c r="E39" s="62"/>
      <c r="F39" s="62"/>
      <c r="G39" s="62">
        <f t="shared" si="7"/>
        <v>0</v>
      </c>
      <c r="H39" s="62">
        <f t="shared" si="6"/>
        <v>0</v>
      </c>
      <c r="I39" s="62">
        <f t="shared" si="8"/>
        <v>0</v>
      </c>
      <c r="J39" s="173"/>
      <c r="K39" s="173"/>
    </row>
    <row r="40" spans="1:11" s="12" customFormat="1" ht="15" customHeight="1" x14ac:dyDescent="0.2">
      <c r="A40" s="78">
        <v>15</v>
      </c>
      <c r="B40" s="128" t="s">
        <v>310</v>
      </c>
      <c r="C40" s="281">
        <v>70</v>
      </c>
      <c r="D40" s="69" t="s">
        <v>15</v>
      </c>
      <c r="E40" s="62"/>
      <c r="F40" s="62"/>
      <c r="G40" s="62">
        <f t="shared" si="7"/>
        <v>0</v>
      </c>
      <c r="H40" s="62">
        <f t="shared" si="6"/>
        <v>0</v>
      </c>
      <c r="I40" s="62">
        <f t="shared" si="8"/>
        <v>0</v>
      </c>
      <c r="J40" s="173"/>
      <c r="K40" s="173"/>
    </row>
    <row r="41" spans="1:11" s="12" customFormat="1" ht="15" customHeight="1" x14ac:dyDescent="0.2">
      <c r="A41" s="78">
        <v>16</v>
      </c>
      <c r="B41" s="128" t="s">
        <v>311</v>
      </c>
      <c r="C41" s="281">
        <v>250</v>
      </c>
      <c r="D41" s="69" t="s">
        <v>15</v>
      </c>
      <c r="E41" s="62"/>
      <c r="F41" s="62"/>
      <c r="G41" s="62">
        <f t="shared" si="7"/>
        <v>0</v>
      </c>
      <c r="H41" s="62">
        <f t="shared" si="6"/>
        <v>0</v>
      </c>
      <c r="I41" s="62">
        <f t="shared" si="8"/>
        <v>0</v>
      </c>
      <c r="J41" s="173"/>
      <c r="K41" s="173"/>
    </row>
    <row r="42" spans="1:11" s="12" customFormat="1" ht="15" customHeight="1" x14ac:dyDescent="0.2">
      <c r="A42" s="78">
        <v>17</v>
      </c>
      <c r="B42" s="128" t="s">
        <v>312</v>
      </c>
      <c r="C42" s="281">
        <v>300</v>
      </c>
      <c r="D42" s="69" t="s">
        <v>15</v>
      </c>
      <c r="E42" s="62"/>
      <c r="F42" s="62"/>
      <c r="G42" s="62">
        <f t="shared" si="7"/>
        <v>0</v>
      </c>
      <c r="H42" s="62">
        <f t="shared" si="6"/>
        <v>0</v>
      </c>
      <c r="I42" s="62">
        <f t="shared" si="8"/>
        <v>0</v>
      </c>
      <c r="J42" s="173"/>
      <c r="K42" s="173"/>
    </row>
    <row r="43" spans="1:11" s="12" customFormat="1" ht="15" customHeight="1" x14ac:dyDescent="0.2">
      <c r="A43" s="78">
        <v>18</v>
      </c>
      <c r="B43" s="128" t="s">
        <v>744</v>
      </c>
      <c r="C43" s="281">
        <v>100</v>
      </c>
      <c r="D43" s="69" t="s">
        <v>15</v>
      </c>
      <c r="E43" s="62"/>
      <c r="F43" s="62"/>
      <c r="G43" s="62">
        <f t="shared" si="7"/>
        <v>0</v>
      </c>
      <c r="H43" s="62">
        <f t="shared" si="6"/>
        <v>0</v>
      </c>
      <c r="I43" s="62">
        <f t="shared" si="8"/>
        <v>0</v>
      </c>
      <c r="J43" s="173"/>
      <c r="K43" s="173"/>
    </row>
    <row r="44" spans="1:11" s="12" customFormat="1" ht="15" customHeight="1" x14ac:dyDescent="0.2">
      <c r="A44" s="78">
        <v>19</v>
      </c>
      <c r="B44" s="128" t="s">
        <v>745</v>
      </c>
      <c r="C44" s="281">
        <v>100</v>
      </c>
      <c r="D44" s="69" t="s">
        <v>15</v>
      </c>
      <c r="E44" s="62"/>
      <c r="F44" s="62"/>
      <c r="G44" s="62">
        <f t="shared" ref="G44" si="9">C44*F44</f>
        <v>0</v>
      </c>
      <c r="H44" s="62">
        <f t="shared" ref="H44" si="10">G44*0.095</f>
        <v>0</v>
      </c>
      <c r="I44" s="62">
        <f t="shared" ref="I44" si="11">G44+H44</f>
        <v>0</v>
      </c>
      <c r="J44" s="173"/>
      <c r="K44" s="173"/>
    </row>
    <row r="45" spans="1:11" s="12" customFormat="1" ht="15" customHeight="1" x14ac:dyDescent="0.2">
      <c r="A45" s="78">
        <v>20</v>
      </c>
      <c r="B45" s="128" t="s">
        <v>743</v>
      </c>
      <c r="C45" s="281">
        <v>20</v>
      </c>
      <c r="D45" s="69" t="s">
        <v>15</v>
      </c>
      <c r="E45" s="62"/>
      <c r="F45" s="62"/>
      <c r="G45" s="62">
        <f t="shared" ref="G45:G50" si="12">C45*F45</f>
        <v>0</v>
      </c>
      <c r="H45" s="62">
        <f t="shared" si="6"/>
        <v>0</v>
      </c>
      <c r="I45" s="62">
        <f t="shared" ref="I45:I50" si="13">G45+H45</f>
        <v>0</v>
      </c>
      <c r="J45" s="173"/>
      <c r="K45" s="173"/>
    </row>
    <row r="46" spans="1:11" s="12" customFormat="1" ht="15" customHeight="1" x14ac:dyDescent="0.2">
      <c r="A46" s="78">
        <v>21</v>
      </c>
      <c r="B46" s="128" t="s">
        <v>313</v>
      </c>
      <c r="C46" s="281">
        <v>90</v>
      </c>
      <c r="D46" s="69" t="s">
        <v>15</v>
      </c>
      <c r="E46" s="62"/>
      <c r="F46" s="62"/>
      <c r="G46" s="62">
        <f t="shared" si="12"/>
        <v>0</v>
      </c>
      <c r="H46" s="62">
        <f t="shared" si="6"/>
        <v>0</v>
      </c>
      <c r="I46" s="62">
        <f t="shared" si="13"/>
        <v>0</v>
      </c>
      <c r="J46" s="173"/>
      <c r="K46" s="173"/>
    </row>
    <row r="47" spans="1:11" s="12" customFormat="1" ht="15" customHeight="1" x14ac:dyDescent="0.2">
      <c r="A47" s="78">
        <v>22</v>
      </c>
      <c r="B47" s="128" t="s">
        <v>314</v>
      </c>
      <c r="C47" s="281">
        <v>60</v>
      </c>
      <c r="D47" s="69" t="s">
        <v>15</v>
      </c>
      <c r="E47" s="62"/>
      <c r="F47" s="62"/>
      <c r="G47" s="62">
        <f t="shared" si="12"/>
        <v>0</v>
      </c>
      <c r="H47" s="62">
        <f t="shared" si="6"/>
        <v>0</v>
      </c>
      <c r="I47" s="62">
        <f t="shared" si="13"/>
        <v>0</v>
      </c>
      <c r="J47" s="173"/>
      <c r="K47" s="173"/>
    </row>
    <row r="48" spans="1:11" s="12" customFormat="1" ht="15" customHeight="1" x14ac:dyDescent="0.2">
      <c r="A48" s="78">
        <v>23</v>
      </c>
      <c r="B48" s="128" t="s">
        <v>746</v>
      </c>
      <c r="C48" s="281">
        <v>90</v>
      </c>
      <c r="D48" s="69" t="s">
        <v>15</v>
      </c>
      <c r="E48" s="62"/>
      <c r="F48" s="62"/>
      <c r="G48" s="62">
        <f t="shared" si="12"/>
        <v>0</v>
      </c>
      <c r="H48" s="62">
        <f t="shared" si="6"/>
        <v>0</v>
      </c>
      <c r="I48" s="62">
        <f t="shared" si="13"/>
        <v>0</v>
      </c>
      <c r="J48" s="173"/>
      <c r="K48" s="173"/>
    </row>
    <row r="49" spans="1:11" s="12" customFormat="1" ht="15" customHeight="1" x14ac:dyDescent="0.2">
      <c r="A49" s="78">
        <v>24</v>
      </c>
      <c r="B49" s="128" t="s">
        <v>315</v>
      </c>
      <c r="C49" s="281">
        <v>10</v>
      </c>
      <c r="D49" s="69" t="s">
        <v>15</v>
      </c>
      <c r="E49" s="62"/>
      <c r="F49" s="62"/>
      <c r="G49" s="62">
        <f t="shared" si="12"/>
        <v>0</v>
      </c>
      <c r="H49" s="62">
        <f t="shared" si="6"/>
        <v>0</v>
      </c>
      <c r="I49" s="62">
        <f t="shared" si="13"/>
        <v>0</v>
      </c>
      <c r="J49" s="173"/>
      <c r="K49" s="173"/>
    </row>
    <row r="50" spans="1:11" s="12" customFormat="1" ht="15" customHeight="1" x14ac:dyDescent="0.2">
      <c r="A50" s="78">
        <v>25</v>
      </c>
      <c r="B50" s="128" t="s">
        <v>316</v>
      </c>
      <c r="C50" s="281">
        <v>10</v>
      </c>
      <c r="D50" s="69" t="s">
        <v>15</v>
      </c>
      <c r="E50" s="62"/>
      <c r="F50" s="62"/>
      <c r="G50" s="62">
        <f t="shared" si="12"/>
        <v>0</v>
      </c>
      <c r="H50" s="62">
        <f t="shared" si="6"/>
        <v>0</v>
      </c>
      <c r="I50" s="62">
        <f t="shared" si="13"/>
        <v>0</v>
      </c>
      <c r="J50" s="173"/>
      <c r="K50" s="173"/>
    </row>
    <row r="51" spans="1:11" s="12" customFormat="1" ht="15" customHeight="1" x14ac:dyDescent="0.2">
      <c r="A51" s="298" t="s">
        <v>239</v>
      </c>
      <c r="B51" s="299"/>
      <c r="C51" s="299"/>
      <c r="D51" s="299"/>
      <c r="E51" s="155" t="s">
        <v>437</v>
      </c>
      <c r="F51" s="155" t="s">
        <v>437</v>
      </c>
      <c r="G51" s="156">
        <f>SUM(G26:G50)</f>
        <v>0</v>
      </c>
      <c r="H51" s="156">
        <f t="shared" ref="H51:I51" si="14">SUM(H26:H50)</f>
        <v>0</v>
      </c>
      <c r="I51" s="156">
        <f t="shared" si="14"/>
        <v>0</v>
      </c>
      <c r="J51" s="253">
        <f t="shared" ref="J51" si="15">SUM(J26:J50)</f>
        <v>0</v>
      </c>
      <c r="K51" s="253">
        <f t="shared" ref="K51" si="16">SUM(K26:K50)</f>
        <v>0</v>
      </c>
    </row>
    <row r="52" spans="1:11" s="12" customFormat="1" ht="15" customHeight="1" x14ac:dyDescent="0.2">
      <c r="A52" s="294" t="s">
        <v>598</v>
      </c>
      <c r="B52" s="352"/>
      <c r="C52" s="352"/>
      <c r="D52" s="352"/>
      <c r="E52" s="352"/>
      <c r="F52" s="352"/>
      <c r="G52" s="352"/>
      <c r="H52" s="352"/>
      <c r="I52" s="352"/>
      <c r="J52" s="175"/>
      <c r="K52" s="176"/>
    </row>
    <row r="53" spans="1:11" s="12" customFormat="1" ht="15" customHeight="1" x14ac:dyDescent="0.2">
      <c r="A53" s="87">
        <v>1</v>
      </c>
      <c r="B53" s="248" t="s">
        <v>601</v>
      </c>
      <c r="C53" s="157">
        <v>40</v>
      </c>
      <c r="D53" s="157" t="s">
        <v>15</v>
      </c>
      <c r="E53" s="201"/>
      <c r="F53" s="201"/>
      <c r="G53" s="201">
        <f t="shared" ref="G53:G58" si="17">C53*F53</f>
        <v>0</v>
      </c>
      <c r="H53" s="201">
        <f t="shared" ref="H53:H58" si="18">G53*0.095</f>
        <v>0</v>
      </c>
      <c r="I53" s="201">
        <f t="shared" ref="I53:I58" si="19">G53+H53</f>
        <v>0</v>
      </c>
      <c r="J53" s="179"/>
      <c r="K53" s="265" t="s">
        <v>437</v>
      </c>
    </row>
    <row r="54" spans="1:11" s="12" customFormat="1" ht="15" customHeight="1" x14ac:dyDescent="0.2">
      <c r="A54" s="59">
        <v>2</v>
      </c>
      <c r="B54" s="123" t="s">
        <v>600</v>
      </c>
      <c r="C54" s="61">
        <v>80</v>
      </c>
      <c r="D54" s="61" t="s">
        <v>15</v>
      </c>
      <c r="E54" s="62"/>
      <c r="F54" s="62"/>
      <c r="G54" s="62">
        <f t="shared" si="17"/>
        <v>0</v>
      </c>
      <c r="H54" s="62">
        <f t="shared" si="18"/>
        <v>0</v>
      </c>
      <c r="I54" s="62">
        <f t="shared" si="19"/>
        <v>0</v>
      </c>
      <c r="J54" s="173"/>
      <c r="K54" s="265" t="s">
        <v>437</v>
      </c>
    </row>
    <row r="55" spans="1:11" s="12" customFormat="1" ht="15" customHeight="1" x14ac:dyDescent="0.2">
      <c r="A55" s="59">
        <v>3</v>
      </c>
      <c r="B55" s="123" t="s">
        <v>602</v>
      </c>
      <c r="C55" s="61">
        <v>85</v>
      </c>
      <c r="D55" s="61" t="s">
        <v>15</v>
      </c>
      <c r="E55" s="62"/>
      <c r="F55" s="62"/>
      <c r="G55" s="62">
        <f t="shared" si="17"/>
        <v>0</v>
      </c>
      <c r="H55" s="62">
        <f t="shared" si="18"/>
        <v>0</v>
      </c>
      <c r="I55" s="62">
        <f t="shared" si="19"/>
        <v>0</v>
      </c>
      <c r="J55" s="173"/>
      <c r="K55" s="265" t="s">
        <v>437</v>
      </c>
    </row>
    <row r="56" spans="1:11" s="12" customFormat="1" ht="15" customHeight="1" x14ac:dyDescent="0.2">
      <c r="A56" s="59">
        <v>4</v>
      </c>
      <c r="B56" s="123" t="s">
        <v>603</v>
      </c>
      <c r="C56" s="61">
        <v>60</v>
      </c>
      <c r="D56" s="61" t="s">
        <v>15</v>
      </c>
      <c r="E56" s="62"/>
      <c r="F56" s="62"/>
      <c r="G56" s="62">
        <f t="shared" si="17"/>
        <v>0</v>
      </c>
      <c r="H56" s="62">
        <f t="shared" si="18"/>
        <v>0</v>
      </c>
      <c r="I56" s="62">
        <f t="shared" si="19"/>
        <v>0</v>
      </c>
      <c r="J56" s="173"/>
      <c r="K56" s="265" t="s">
        <v>437</v>
      </c>
    </row>
    <row r="57" spans="1:11" s="12" customFormat="1" ht="15" customHeight="1" x14ac:dyDescent="0.2">
      <c r="A57" s="59">
        <v>5</v>
      </c>
      <c r="B57" s="123" t="s">
        <v>604</v>
      </c>
      <c r="C57" s="61">
        <v>80</v>
      </c>
      <c r="D57" s="61" t="s">
        <v>15</v>
      </c>
      <c r="E57" s="62"/>
      <c r="F57" s="62"/>
      <c r="G57" s="62">
        <f t="shared" si="17"/>
        <v>0</v>
      </c>
      <c r="H57" s="62">
        <f t="shared" si="18"/>
        <v>0</v>
      </c>
      <c r="I57" s="62">
        <f t="shared" si="19"/>
        <v>0</v>
      </c>
      <c r="J57" s="173"/>
      <c r="K57" s="265" t="s">
        <v>437</v>
      </c>
    </row>
    <row r="58" spans="1:11" s="12" customFormat="1" ht="15" customHeight="1" x14ac:dyDescent="0.2">
      <c r="A58" s="59">
        <v>6</v>
      </c>
      <c r="B58" s="123" t="s">
        <v>113</v>
      </c>
      <c r="C58" s="61">
        <v>100</v>
      </c>
      <c r="D58" s="61" t="s">
        <v>15</v>
      </c>
      <c r="E58" s="62"/>
      <c r="F58" s="62"/>
      <c r="G58" s="62">
        <f t="shared" si="17"/>
        <v>0</v>
      </c>
      <c r="H58" s="62">
        <f t="shared" si="18"/>
        <v>0</v>
      </c>
      <c r="I58" s="62">
        <f t="shared" si="19"/>
        <v>0</v>
      </c>
      <c r="J58" s="173"/>
      <c r="K58" s="265" t="s">
        <v>437</v>
      </c>
    </row>
    <row r="59" spans="1:11" s="12" customFormat="1" ht="15" customHeight="1" x14ac:dyDescent="0.2">
      <c r="A59" s="298" t="s">
        <v>240</v>
      </c>
      <c r="B59" s="299"/>
      <c r="C59" s="299"/>
      <c r="D59" s="299"/>
      <c r="E59" s="155" t="s">
        <v>437</v>
      </c>
      <c r="F59" s="155" t="s">
        <v>437</v>
      </c>
      <c r="G59" s="156">
        <f>SUM(G53:G58)</f>
        <v>0</v>
      </c>
      <c r="H59" s="156">
        <f>SUM(H53:H58)</f>
        <v>0</v>
      </c>
      <c r="I59" s="156">
        <f>SUM(I53:I58)</f>
        <v>0</v>
      </c>
      <c r="J59" s="253">
        <f>SUM(J53:J58)</f>
        <v>0</v>
      </c>
      <c r="K59" s="265" t="s">
        <v>437</v>
      </c>
    </row>
    <row r="60" spans="1:11" s="12" customFormat="1" ht="15" customHeight="1" x14ac:dyDescent="0.2">
      <c r="A60" s="294" t="s">
        <v>599</v>
      </c>
      <c r="B60" s="352"/>
      <c r="C60" s="352"/>
      <c r="D60" s="352"/>
      <c r="E60" s="352"/>
      <c r="F60" s="352"/>
      <c r="G60" s="352"/>
      <c r="H60" s="352"/>
      <c r="I60" s="352"/>
      <c r="J60" s="175"/>
      <c r="K60" s="176"/>
    </row>
    <row r="61" spans="1:11" s="12" customFormat="1" ht="15" customHeight="1" x14ac:dyDescent="0.2">
      <c r="A61" s="220">
        <v>1</v>
      </c>
      <c r="B61" s="259" t="s">
        <v>510</v>
      </c>
      <c r="C61" s="279">
        <v>5</v>
      </c>
      <c r="D61" s="223" t="s">
        <v>15</v>
      </c>
      <c r="E61" s="201"/>
      <c r="F61" s="201"/>
      <c r="G61" s="201">
        <f>C61*F61</f>
        <v>0</v>
      </c>
      <c r="H61" s="201">
        <f t="shared" ref="H61:H65" si="20">G61*0.095</f>
        <v>0</v>
      </c>
      <c r="I61" s="201">
        <f>G61+H61</f>
        <v>0</v>
      </c>
      <c r="J61" s="179"/>
      <c r="K61" s="179"/>
    </row>
    <row r="62" spans="1:11" s="12" customFormat="1" ht="15" customHeight="1" x14ac:dyDescent="0.2">
      <c r="A62" s="78">
        <v>2</v>
      </c>
      <c r="B62" s="128" t="s">
        <v>511</v>
      </c>
      <c r="C62" s="278">
        <v>50</v>
      </c>
      <c r="D62" s="69" t="s">
        <v>15</v>
      </c>
      <c r="E62" s="62"/>
      <c r="F62" s="62"/>
      <c r="G62" s="62">
        <f>C62*F62</f>
        <v>0</v>
      </c>
      <c r="H62" s="62">
        <f t="shared" si="20"/>
        <v>0</v>
      </c>
      <c r="I62" s="62">
        <f>G62+H62</f>
        <v>0</v>
      </c>
      <c r="J62" s="173"/>
      <c r="K62" s="173"/>
    </row>
    <row r="63" spans="1:11" s="12" customFormat="1" ht="15" customHeight="1" x14ac:dyDescent="0.2">
      <c r="A63" s="78">
        <v>3</v>
      </c>
      <c r="B63" s="128" t="s">
        <v>512</v>
      </c>
      <c r="C63" s="278">
        <v>15</v>
      </c>
      <c r="D63" s="69" t="s">
        <v>15</v>
      </c>
      <c r="E63" s="62"/>
      <c r="F63" s="62"/>
      <c r="G63" s="62">
        <f>C63*F63</f>
        <v>0</v>
      </c>
      <c r="H63" s="62">
        <f t="shared" si="20"/>
        <v>0</v>
      </c>
      <c r="I63" s="62">
        <f>G63+H63</f>
        <v>0</v>
      </c>
      <c r="J63" s="173"/>
      <c r="K63" s="173"/>
    </row>
    <row r="64" spans="1:11" s="12" customFormat="1" ht="15" customHeight="1" x14ac:dyDescent="0.2">
      <c r="A64" s="78">
        <v>4</v>
      </c>
      <c r="B64" s="128" t="s">
        <v>513</v>
      </c>
      <c r="C64" s="278">
        <v>20</v>
      </c>
      <c r="D64" s="69" t="s">
        <v>15</v>
      </c>
      <c r="E64" s="62"/>
      <c r="F64" s="62"/>
      <c r="G64" s="62">
        <f>C64*F64</f>
        <v>0</v>
      </c>
      <c r="H64" s="62">
        <f t="shared" si="20"/>
        <v>0</v>
      </c>
      <c r="I64" s="62">
        <f>G64+H64</f>
        <v>0</v>
      </c>
      <c r="J64" s="173"/>
      <c r="K64" s="173"/>
    </row>
    <row r="65" spans="1:11" s="12" customFormat="1" ht="15" customHeight="1" x14ac:dyDescent="0.2">
      <c r="A65" s="78">
        <v>5</v>
      </c>
      <c r="B65" s="128" t="s">
        <v>514</v>
      </c>
      <c r="C65" s="278">
        <v>5</v>
      </c>
      <c r="D65" s="69" t="s">
        <v>15</v>
      </c>
      <c r="E65" s="62"/>
      <c r="F65" s="62"/>
      <c r="G65" s="62">
        <f>C65*F65</f>
        <v>0</v>
      </c>
      <c r="H65" s="62">
        <f t="shared" si="20"/>
        <v>0</v>
      </c>
      <c r="I65" s="62">
        <f>G65+H65</f>
        <v>0</v>
      </c>
      <c r="J65" s="173"/>
      <c r="K65" s="173"/>
    </row>
    <row r="66" spans="1:11" s="12" customFormat="1" ht="15" customHeight="1" x14ac:dyDescent="0.2">
      <c r="A66" s="298" t="s">
        <v>241</v>
      </c>
      <c r="B66" s="299"/>
      <c r="C66" s="299"/>
      <c r="D66" s="299"/>
      <c r="E66" s="155" t="s">
        <v>437</v>
      </c>
      <c r="F66" s="155" t="s">
        <v>437</v>
      </c>
      <c r="G66" s="156">
        <f>SUM(G61:G65)</f>
        <v>0</v>
      </c>
      <c r="H66" s="156">
        <f>SUM(H61:H65)</f>
        <v>0</v>
      </c>
      <c r="I66" s="156">
        <f>SUM(I61:I65)</f>
        <v>0</v>
      </c>
      <c r="J66" s="253">
        <f t="shared" ref="J66:K66" si="21">SUM(J61:J65)</f>
        <v>0</v>
      </c>
      <c r="K66" s="253">
        <f t="shared" si="21"/>
        <v>0</v>
      </c>
    </row>
    <row r="67" spans="1:11" s="12" customFormat="1" ht="15" customHeight="1" x14ac:dyDescent="0.2">
      <c r="A67" s="294" t="s">
        <v>608</v>
      </c>
      <c r="B67" s="352"/>
      <c r="C67" s="352"/>
      <c r="D67" s="352"/>
      <c r="E67" s="352"/>
      <c r="F67" s="352"/>
      <c r="G67" s="352"/>
      <c r="H67" s="352"/>
      <c r="I67" s="352"/>
      <c r="J67" s="175"/>
      <c r="K67" s="176"/>
    </row>
    <row r="68" spans="1:11" s="12" customFormat="1" ht="15" customHeight="1" x14ac:dyDescent="0.2">
      <c r="A68" s="220">
        <v>1</v>
      </c>
      <c r="B68" s="259" t="s">
        <v>114</v>
      </c>
      <c r="C68" s="279">
        <v>60</v>
      </c>
      <c r="D68" s="223" t="s">
        <v>15</v>
      </c>
      <c r="E68" s="201"/>
      <c r="F68" s="201"/>
      <c r="G68" s="201">
        <f t="shared" ref="G68:G74" si="22">C68*F68</f>
        <v>0</v>
      </c>
      <c r="H68" s="201">
        <f t="shared" ref="H68:H80" si="23">G68*0.095</f>
        <v>0</v>
      </c>
      <c r="I68" s="201">
        <f t="shared" ref="I68:I74" si="24">G68+H68</f>
        <v>0</v>
      </c>
      <c r="J68" s="179"/>
      <c r="K68" s="179"/>
    </row>
    <row r="69" spans="1:11" s="12" customFormat="1" ht="15" customHeight="1" x14ac:dyDescent="0.2">
      <c r="A69" s="78">
        <v>2</v>
      </c>
      <c r="B69" s="128" t="s">
        <v>137</v>
      </c>
      <c r="C69" s="278">
        <v>100</v>
      </c>
      <c r="D69" s="69" t="s">
        <v>15</v>
      </c>
      <c r="E69" s="62"/>
      <c r="F69" s="62"/>
      <c r="G69" s="62">
        <f t="shared" si="22"/>
        <v>0</v>
      </c>
      <c r="H69" s="62">
        <f t="shared" si="23"/>
        <v>0</v>
      </c>
      <c r="I69" s="62">
        <f t="shared" si="24"/>
        <v>0</v>
      </c>
      <c r="J69" s="173"/>
      <c r="K69" s="173"/>
    </row>
    <row r="70" spans="1:11" s="12" customFormat="1" ht="15" customHeight="1" x14ac:dyDescent="0.2">
      <c r="A70" s="78">
        <v>3</v>
      </c>
      <c r="B70" s="128" t="s">
        <v>605</v>
      </c>
      <c r="C70" s="278">
        <v>50</v>
      </c>
      <c r="D70" s="69" t="s">
        <v>385</v>
      </c>
      <c r="E70" s="62"/>
      <c r="F70" s="62"/>
      <c r="G70" s="62">
        <f>C70*F70</f>
        <v>0</v>
      </c>
      <c r="H70" s="62">
        <f t="shared" si="23"/>
        <v>0</v>
      </c>
      <c r="I70" s="62">
        <f>G70+H70</f>
        <v>0</v>
      </c>
      <c r="J70" s="173"/>
      <c r="K70" s="173"/>
    </row>
    <row r="71" spans="1:11" s="12" customFormat="1" ht="15" customHeight="1" x14ac:dyDescent="0.2">
      <c r="A71" s="78">
        <v>4</v>
      </c>
      <c r="B71" s="128" t="s">
        <v>117</v>
      </c>
      <c r="C71" s="278">
        <v>15</v>
      </c>
      <c r="D71" s="69" t="s">
        <v>15</v>
      </c>
      <c r="E71" s="62"/>
      <c r="F71" s="62"/>
      <c r="G71" s="62">
        <f t="shared" si="22"/>
        <v>0</v>
      </c>
      <c r="H71" s="62">
        <f t="shared" si="23"/>
        <v>0</v>
      </c>
      <c r="I71" s="62">
        <f t="shared" si="24"/>
        <v>0</v>
      </c>
      <c r="J71" s="173"/>
      <c r="K71" s="173"/>
    </row>
    <row r="72" spans="1:11" s="12" customFormat="1" ht="15" customHeight="1" x14ac:dyDescent="0.2">
      <c r="A72" s="78">
        <v>5</v>
      </c>
      <c r="B72" s="128" t="s">
        <v>118</v>
      </c>
      <c r="C72" s="278">
        <v>24</v>
      </c>
      <c r="D72" s="69" t="s">
        <v>15</v>
      </c>
      <c r="E72" s="62"/>
      <c r="F72" s="62"/>
      <c r="G72" s="62">
        <f t="shared" si="22"/>
        <v>0</v>
      </c>
      <c r="H72" s="62">
        <f t="shared" si="23"/>
        <v>0</v>
      </c>
      <c r="I72" s="62">
        <f t="shared" si="24"/>
        <v>0</v>
      </c>
      <c r="J72" s="173"/>
      <c r="K72" s="173"/>
    </row>
    <row r="73" spans="1:11" s="12" customFormat="1" ht="15" customHeight="1" x14ac:dyDescent="0.2">
      <c r="A73" s="78">
        <v>6</v>
      </c>
      <c r="B73" s="128" t="s">
        <v>119</v>
      </c>
      <c r="C73" s="278">
        <v>24</v>
      </c>
      <c r="D73" s="69" t="s">
        <v>15</v>
      </c>
      <c r="E73" s="62"/>
      <c r="F73" s="62"/>
      <c r="G73" s="62">
        <f t="shared" si="22"/>
        <v>0</v>
      </c>
      <c r="H73" s="62">
        <f t="shared" si="23"/>
        <v>0</v>
      </c>
      <c r="I73" s="62">
        <f t="shared" si="24"/>
        <v>0</v>
      </c>
      <c r="J73" s="173"/>
      <c r="K73" s="173"/>
    </row>
    <row r="74" spans="1:11" s="12" customFormat="1" ht="15" customHeight="1" x14ac:dyDescent="0.2">
      <c r="A74" s="78">
        <v>7</v>
      </c>
      <c r="B74" s="128" t="s">
        <v>120</v>
      </c>
      <c r="C74" s="278">
        <v>60</v>
      </c>
      <c r="D74" s="69" t="s">
        <v>15</v>
      </c>
      <c r="E74" s="62"/>
      <c r="F74" s="62"/>
      <c r="G74" s="62">
        <f t="shared" si="22"/>
        <v>0</v>
      </c>
      <c r="H74" s="62">
        <f t="shared" si="23"/>
        <v>0</v>
      </c>
      <c r="I74" s="62">
        <f t="shared" si="24"/>
        <v>0</v>
      </c>
      <c r="J74" s="173"/>
      <c r="K74" s="173"/>
    </row>
    <row r="75" spans="1:11" s="12" customFormat="1" ht="15" customHeight="1" x14ac:dyDescent="0.2">
      <c r="A75" s="78">
        <v>1</v>
      </c>
      <c r="B75" s="128" t="s">
        <v>518</v>
      </c>
      <c r="C75" s="278">
        <v>100</v>
      </c>
      <c r="D75" s="69" t="s">
        <v>15</v>
      </c>
      <c r="E75" s="62"/>
      <c r="F75" s="62"/>
      <c r="G75" s="62">
        <f t="shared" ref="G75:G80" si="25">C75*F75</f>
        <v>0</v>
      </c>
      <c r="H75" s="62">
        <f t="shared" si="23"/>
        <v>0</v>
      </c>
      <c r="I75" s="62">
        <f t="shared" ref="I75:I80" si="26">G75+H75</f>
        <v>0</v>
      </c>
      <c r="J75" s="173"/>
      <c r="K75" s="173"/>
    </row>
    <row r="76" spans="1:11" s="12" customFormat="1" ht="15" customHeight="1" x14ac:dyDescent="0.2">
      <c r="A76" s="78">
        <v>1</v>
      </c>
      <c r="B76" s="128" t="s">
        <v>733</v>
      </c>
      <c r="C76" s="278">
        <v>30</v>
      </c>
      <c r="D76" s="69" t="s">
        <v>15</v>
      </c>
      <c r="E76" s="62"/>
      <c r="F76" s="62"/>
      <c r="G76" s="62">
        <f t="shared" si="25"/>
        <v>0</v>
      </c>
      <c r="H76" s="62">
        <f t="shared" si="23"/>
        <v>0</v>
      </c>
      <c r="I76" s="62">
        <f t="shared" si="26"/>
        <v>0</v>
      </c>
      <c r="J76" s="173"/>
      <c r="K76" s="173"/>
    </row>
    <row r="77" spans="1:11" s="12" customFormat="1" ht="15" customHeight="1" x14ac:dyDescent="0.2">
      <c r="A77" s="78">
        <v>2</v>
      </c>
      <c r="B77" s="128" t="s">
        <v>517</v>
      </c>
      <c r="C77" s="278">
        <v>30</v>
      </c>
      <c r="D77" s="69" t="s">
        <v>15</v>
      </c>
      <c r="E77" s="62"/>
      <c r="F77" s="62"/>
      <c r="G77" s="62">
        <f t="shared" si="25"/>
        <v>0</v>
      </c>
      <c r="H77" s="62">
        <f t="shared" si="23"/>
        <v>0</v>
      </c>
      <c r="I77" s="62">
        <f t="shared" si="26"/>
        <v>0</v>
      </c>
      <c r="J77" s="173"/>
      <c r="K77" s="173"/>
    </row>
    <row r="78" spans="1:11" s="12" customFormat="1" ht="15" customHeight="1" x14ac:dyDescent="0.2">
      <c r="A78" s="78">
        <v>1</v>
      </c>
      <c r="B78" s="128" t="s">
        <v>136</v>
      </c>
      <c r="C78" s="278">
        <v>400</v>
      </c>
      <c r="D78" s="69" t="s">
        <v>15</v>
      </c>
      <c r="E78" s="62"/>
      <c r="F78" s="62"/>
      <c r="G78" s="62">
        <f t="shared" si="25"/>
        <v>0</v>
      </c>
      <c r="H78" s="62">
        <f t="shared" si="23"/>
        <v>0</v>
      </c>
      <c r="I78" s="62">
        <f t="shared" si="26"/>
        <v>0</v>
      </c>
      <c r="J78" s="173"/>
      <c r="K78" s="173"/>
    </row>
    <row r="79" spans="1:11" s="12" customFormat="1" ht="15" customHeight="1" x14ac:dyDescent="0.2">
      <c r="A79" s="78">
        <v>2</v>
      </c>
      <c r="B79" s="128" t="s">
        <v>145</v>
      </c>
      <c r="C79" s="278">
        <v>80</v>
      </c>
      <c r="D79" s="69" t="s">
        <v>15</v>
      </c>
      <c r="E79" s="62"/>
      <c r="F79" s="62"/>
      <c r="G79" s="62">
        <f t="shared" si="25"/>
        <v>0</v>
      </c>
      <c r="H79" s="62">
        <f t="shared" si="23"/>
        <v>0</v>
      </c>
      <c r="I79" s="62">
        <f t="shared" si="26"/>
        <v>0</v>
      </c>
      <c r="J79" s="173"/>
      <c r="K79" s="173"/>
    </row>
    <row r="80" spans="1:11" s="12" customFormat="1" ht="15" customHeight="1" x14ac:dyDescent="0.2">
      <c r="A80" s="78">
        <v>3</v>
      </c>
      <c r="B80" s="128" t="s">
        <v>515</v>
      </c>
      <c r="C80" s="278">
        <v>200</v>
      </c>
      <c r="D80" s="69" t="s">
        <v>15</v>
      </c>
      <c r="E80" s="62"/>
      <c r="F80" s="62"/>
      <c r="G80" s="62">
        <f t="shared" si="25"/>
        <v>0</v>
      </c>
      <c r="H80" s="62">
        <f t="shared" si="23"/>
        <v>0</v>
      </c>
      <c r="I80" s="62">
        <f t="shared" si="26"/>
        <v>0</v>
      </c>
      <c r="J80" s="173"/>
      <c r="K80" s="173"/>
    </row>
    <row r="81" spans="1:12" s="12" customFormat="1" ht="14.25" customHeight="1" x14ac:dyDescent="0.2">
      <c r="A81" s="298" t="s">
        <v>242</v>
      </c>
      <c r="B81" s="299"/>
      <c r="C81" s="299"/>
      <c r="D81" s="299"/>
      <c r="E81" s="155" t="s">
        <v>437</v>
      </c>
      <c r="F81" s="155" t="s">
        <v>437</v>
      </c>
      <c r="G81" s="156">
        <f>SUM(G68:G80)</f>
        <v>0</v>
      </c>
      <c r="H81" s="156">
        <f t="shared" ref="H81:I81" si="27">SUM(H68:H80)</f>
        <v>0</v>
      </c>
      <c r="I81" s="156">
        <f t="shared" si="27"/>
        <v>0</v>
      </c>
      <c r="J81" s="253">
        <f t="shared" ref="J81" si="28">SUM(J68:J80)</f>
        <v>0</v>
      </c>
      <c r="K81" s="253">
        <f t="shared" ref="K81" si="29">SUM(K68:K80)</f>
        <v>0</v>
      </c>
    </row>
    <row r="82" spans="1:12" s="12" customFormat="1" ht="15" customHeight="1" x14ac:dyDescent="0.2">
      <c r="A82" s="294" t="s">
        <v>609</v>
      </c>
      <c r="B82" s="295"/>
      <c r="C82" s="295"/>
      <c r="D82" s="295"/>
      <c r="E82" s="295"/>
      <c r="F82" s="295"/>
      <c r="G82" s="295"/>
      <c r="H82" s="295"/>
      <c r="I82" s="295"/>
      <c r="J82" s="175"/>
      <c r="K82" s="176"/>
    </row>
    <row r="83" spans="1:12" s="12" customFormat="1" ht="15" customHeight="1" x14ac:dyDescent="0.2">
      <c r="A83" s="220">
        <v>1</v>
      </c>
      <c r="B83" s="259" t="s">
        <v>121</v>
      </c>
      <c r="C83" s="279">
        <v>50</v>
      </c>
      <c r="D83" s="223" t="s">
        <v>15</v>
      </c>
      <c r="E83" s="201"/>
      <c r="F83" s="201"/>
      <c r="G83" s="201">
        <f>C83*F83</f>
        <v>0</v>
      </c>
      <c r="H83" s="201">
        <f t="shared" ref="H83:H85" si="30">G83*0.095</f>
        <v>0</v>
      </c>
      <c r="I83" s="201">
        <f>G83+H83</f>
        <v>0</v>
      </c>
      <c r="J83" s="179"/>
      <c r="K83" s="179"/>
    </row>
    <row r="84" spans="1:12" s="12" customFormat="1" ht="15" customHeight="1" x14ac:dyDescent="0.2">
      <c r="A84" s="78">
        <v>2</v>
      </c>
      <c r="B84" s="128" t="s">
        <v>572</v>
      </c>
      <c r="C84" s="278">
        <v>50</v>
      </c>
      <c r="D84" s="69" t="s">
        <v>15</v>
      </c>
      <c r="E84" s="62"/>
      <c r="F84" s="62"/>
      <c r="G84" s="62">
        <f>C84*F84</f>
        <v>0</v>
      </c>
      <c r="H84" s="62">
        <f t="shared" si="30"/>
        <v>0</v>
      </c>
      <c r="I84" s="62">
        <f>G84+H84</f>
        <v>0</v>
      </c>
      <c r="J84" s="173"/>
      <c r="K84" s="173"/>
    </row>
    <row r="85" spans="1:12" s="12" customFormat="1" ht="15" customHeight="1" x14ac:dyDescent="0.2">
      <c r="A85" s="78">
        <v>3</v>
      </c>
      <c r="B85" s="128" t="s">
        <v>509</v>
      </c>
      <c r="C85" s="278">
        <v>30</v>
      </c>
      <c r="D85" s="69" t="s">
        <v>15</v>
      </c>
      <c r="E85" s="62"/>
      <c r="F85" s="62"/>
      <c r="G85" s="62">
        <f>C85*F85</f>
        <v>0</v>
      </c>
      <c r="H85" s="62">
        <f t="shared" si="30"/>
        <v>0</v>
      </c>
      <c r="I85" s="62">
        <f>G85+H85</f>
        <v>0</v>
      </c>
      <c r="J85" s="173"/>
      <c r="K85" s="173"/>
    </row>
    <row r="86" spans="1:12" s="12" customFormat="1" ht="15" customHeight="1" x14ac:dyDescent="0.2">
      <c r="A86" s="298" t="s">
        <v>243</v>
      </c>
      <c r="B86" s="299"/>
      <c r="C86" s="299"/>
      <c r="D86" s="299"/>
      <c r="E86" s="155" t="s">
        <v>437</v>
      </c>
      <c r="F86" s="155" t="s">
        <v>437</v>
      </c>
      <c r="G86" s="156">
        <f>SUM(G83:G85)</f>
        <v>0</v>
      </c>
      <c r="H86" s="156">
        <f>SUM(H83:H85)</f>
        <v>0</v>
      </c>
      <c r="I86" s="156">
        <f>SUM(I83:I85)</f>
        <v>0</v>
      </c>
      <c r="J86" s="253">
        <f t="shared" ref="J86:K86" si="31">SUM(J83:J85)</f>
        <v>0</v>
      </c>
      <c r="K86" s="253">
        <f t="shared" si="31"/>
        <v>0</v>
      </c>
    </row>
    <row r="87" spans="1:12" s="12" customFormat="1" ht="15" customHeight="1" x14ac:dyDescent="0.2">
      <c r="A87" s="294" t="s">
        <v>610</v>
      </c>
      <c r="B87" s="295"/>
      <c r="C87" s="295"/>
      <c r="D87" s="295"/>
      <c r="E87" s="295"/>
      <c r="F87" s="295"/>
      <c r="G87" s="295"/>
      <c r="H87" s="295"/>
      <c r="I87" s="295"/>
      <c r="J87" s="175"/>
      <c r="K87" s="176"/>
    </row>
    <row r="88" spans="1:12" s="12" customFormat="1" ht="15" customHeight="1" x14ac:dyDescent="0.2">
      <c r="A88" s="220">
        <v>1</v>
      </c>
      <c r="B88" s="259" t="s">
        <v>122</v>
      </c>
      <c r="C88" s="279">
        <v>24</v>
      </c>
      <c r="D88" s="223" t="s">
        <v>15</v>
      </c>
      <c r="E88" s="201"/>
      <c r="F88" s="201"/>
      <c r="G88" s="201">
        <f>C88*F88</f>
        <v>0</v>
      </c>
      <c r="H88" s="201">
        <f t="shared" ref="H88:H92" si="32">G88*0.095</f>
        <v>0</v>
      </c>
      <c r="I88" s="201">
        <f>G88+H88</f>
        <v>0</v>
      </c>
      <c r="J88" s="179"/>
      <c r="K88" s="265" t="s">
        <v>437</v>
      </c>
    </row>
    <row r="89" spans="1:12" s="12" customFormat="1" ht="15" customHeight="1" x14ac:dyDescent="0.2">
      <c r="A89" s="78">
        <v>2</v>
      </c>
      <c r="B89" s="128" t="s">
        <v>123</v>
      </c>
      <c r="C89" s="278">
        <v>24</v>
      </c>
      <c r="D89" s="69" t="s">
        <v>15</v>
      </c>
      <c r="E89" s="62"/>
      <c r="F89" s="62"/>
      <c r="G89" s="62">
        <f>C89*F89</f>
        <v>0</v>
      </c>
      <c r="H89" s="62">
        <f t="shared" si="32"/>
        <v>0</v>
      </c>
      <c r="I89" s="62">
        <f>G89+H89</f>
        <v>0</v>
      </c>
      <c r="J89" s="173"/>
      <c r="K89" s="265" t="s">
        <v>437</v>
      </c>
    </row>
    <row r="90" spans="1:12" s="12" customFormat="1" ht="15" customHeight="1" x14ac:dyDescent="0.2">
      <c r="A90" s="78">
        <v>3</v>
      </c>
      <c r="B90" s="128" t="s">
        <v>124</v>
      </c>
      <c r="C90" s="278">
        <v>24</v>
      </c>
      <c r="D90" s="69" t="s">
        <v>15</v>
      </c>
      <c r="E90" s="62"/>
      <c r="F90" s="62"/>
      <c r="G90" s="62">
        <f>C90*F90</f>
        <v>0</v>
      </c>
      <c r="H90" s="62">
        <f t="shared" si="32"/>
        <v>0</v>
      </c>
      <c r="I90" s="62">
        <f>G90+H90</f>
        <v>0</v>
      </c>
      <c r="J90" s="173"/>
      <c r="K90" s="265" t="s">
        <v>437</v>
      </c>
    </row>
    <row r="91" spans="1:12" s="12" customFormat="1" ht="15" customHeight="1" x14ac:dyDescent="0.2">
      <c r="A91" s="78">
        <v>4</v>
      </c>
      <c r="B91" s="128" t="s">
        <v>125</v>
      </c>
      <c r="C91" s="278">
        <v>24</v>
      </c>
      <c r="D91" s="69" t="s">
        <v>15</v>
      </c>
      <c r="E91" s="62"/>
      <c r="F91" s="62"/>
      <c r="G91" s="62">
        <f>C91*F91</f>
        <v>0</v>
      </c>
      <c r="H91" s="62">
        <f t="shared" si="32"/>
        <v>0</v>
      </c>
      <c r="I91" s="62">
        <f>G91+H91</f>
        <v>0</v>
      </c>
      <c r="J91" s="173"/>
      <c r="K91" s="265" t="s">
        <v>437</v>
      </c>
    </row>
    <row r="92" spans="1:12" s="12" customFormat="1" ht="15" customHeight="1" x14ac:dyDescent="0.2">
      <c r="A92" s="78">
        <v>5</v>
      </c>
      <c r="B92" s="128" t="s">
        <v>126</v>
      </c>
      <c r="C92" s="278">
        <v>24</v>
      </c>
      <c r="D92" s="69" t="s">
        <v>15</v>
      </c>
      <c r="E92" s="62"/>
      <c r="F92" s="62"/>
      <c r="G92" s="62">
        <f>C92*F92</f>
        <v>0</v>
      </c>
      <c r="H92" s="62">
        <f t="shared" si="32"/>
        <v>0</v>
      </c>
      <c r="I92" s="62">
        <f>G92+H92</f>
        <v>0</v>
      </c>
      <c r="J92" s="173"/>
      <c r="K92" s="265" t="s">
        <v>437</v>
      </c>
    </row>
    <row r="93" spans="1:12" s="12" customFormat="1" ht="15" customHeight="1" x14ac:dyDescent="0.2">
      <c r="A93" s="298" t="s">
        <v>245</v>
      </c>
      <c r="B93" s="299"/>
      <c r="C93" s="299"/>
      <c r="D93" s="299"/>
      <c r="E93" s="155" t="s">
        <v>437</v>
      </c>
      <c r="F93" s="155" t="s">
        <v>437</v>
      </c>
      <c r="G93" s="156">
        <f>SUM(G88:G92)</f>
        <v>0</v>
      </c>
      <c r="H93" s="156">
        <f>SUM(H88:H92)</f>
        <v>0</v>
      </c>
      <c r="I93" s="156">
        <f>SUM(I88:I92)</f>
        <v>0</v>
      </c>
      <c r="J93" s="253">
        <f>SUM(J88:J92)</f>
        <v>0</v>
      </c>
      <c r="K93" s="265" t="s">
        <v>437</v>
      </c>
    </row>
    <row r="94" spans="1:12" s="29" customFormat="1" ht="15" customHeight="1" x14ac:dyDescent="0.2">
      <c r="A94" s="294" t="s">
        <v>611</v>
      </c>
      <c r="B94" s="295"/>
      <c r="C94" s="295"/>
      <c r="D94" s="295"/>
      <c r="E94" s="295"/>
      <c r="F94" s="295"/>
      <c r="G94" s="295"/>
      <c r="H94" s="295"/>
      <c r="I94" s="295"/>
      <c r="J94" s="263"/>
      <c r="K94" s="264"/>
    </row>
    <row r="95" spans="1:12" s="29" customFormat="1" ht="15" customHeight="1" x14ac:dyDescent="0.2">
      <c r="A95" s="220">
        <v>1</v>
      </c>
      <c r="B95" s="259" t="s">
        <v>138</v>
      </c>
      <c r="C95" s="279">
        <v>100</v>
      </c>
      <c r="D95" s="223" t="s">
        <v>15</v>
      </c>
      <c r="E95" s="201"/>
      <c r="F95" s="201"/>
      <c r="G95" s="201">
        <f>C95*F95</f>
        <v>0</v>
      </c>
      <c r="H95" s="201">
        <f t="shared" ref="H95:H99" si="33">G95*0.095</f>
        <v>0</v>
      </c>
      <c r="I95" s="201">
        <f>G95+H95</f>
        <v>0</v>
      </c>
      <c r="J95" s="260"/>
      <c r="K95" s="260"/>
      <c r="L95" s="38"/>
    </row>
    <row r="96" spans="1:12" s="29" customFormat="1" ht="15" customHeight="1" x14ac:dyDescent="0.2">
      <c r="A96" s="78">
        <v>2</v>
      </c>
      <c r="B96" s="128" t="s">
        <v>139</v>
      </c>
      <c r="C96" s="278">
        <v>40</v>
      </c>
      <c r="D96" s="69" t="s">
        <v>15</v>
      </c>
      <c r="E96" s="62"/>
      <c r="F96" s="62"/>
      <c r="G96" s="62">
        <f>C96*F96</f>
        <v>0</v>
      </c>
      <c r="H96" s="62">
        <f t="shared" si="33"/>
        <v>0</v>
      </c>
      <c r="I96" s="62">
        <f>G96+H96</f>
        <v>0</v>
      </c>
      <c r="J96" s="257"/>
      <c r="K96" s="257"/>
      <c r="L96" s="38"/>
    </row>
    <row r="97" spans="1:12" s="29" customFormat="1" ht="15" customHeight="1" x14ac:dyDescent="0.2">
      <c r="A97" s="78">
        <v>3</v>
      </c>
      <c r="B97" s="128" t="s">
        <v>140</v>
      </c>
      <c r="C97" s="278">
        <v>40</v>
      </c>
      <c r="D97" s="69" t="s">
        <v>15</v>
      </c>
      <c r="E97" s="62"/>
      <c r="F97" s="62"/>
      <c r="G97" s="62">
        <f>C97*F97</f>
        <v>0</v>
      </c>
      <c r="H97" s="62">
        <f t="shared" si="33"/>
        <v>0</v>
      </c>
      <c r="I97" s="62">
        <f>G97+H97</f>
        <v>0</v>
      </c>
      <c r="J97" s="257"/>
      <c r="K97" s="257"/>
      <c r="L97" s="38"/>
    </row>
    <row r="98" spans="1:12" s="29" customFormat="1" ht="15" customHeight="1" x14ac:dyDescent="0.2">
      <c r="A98" s="78">
        <v>4</v>
      </c>
      <c r="B98" s="128" t="s">
        <v>141</v>
      </c>
      <c r="C98" s="278">
        <v>120</v>
      </c>
      <c r="D98" s="69" t="s">
        <v>15</v>
      </c>
      <c r="E98" s="62"/>
      <c r="F98" s="62"/>
      <c r="G98" s="62">
        <f>C98*F98</f>
        <v>0</v>
      </c>
      <c r="H98" s="62">
        <f t="shared" si="33"/>
        <v>0</v>
      </c>
      <c r="I98" s="62">
        <f>G98+H98</f>
        <v>0</v>
      </c>
      <c r="J98" s="257"/>
      <c r="K98" s="257"/>
      <c r="L98" s="38"/>
    </row>
    <row r="99" spans="1:12" s="29" customFormat="1" ht="15" customHeight="1" x14ac:dyDescent="0.2">
      <c r="A99" s="78">
        <v>5</v>
      </c>
      <c r="B99" s="128" t="s">
        <v>142</v>
      </c>
      <c r="C99" s="278">
        <v>100</v>
      </c>
      <c r="D99" s="69" t="s">
        <v>15</v>
      </c>
      <c r="E99" s="62"/>
      <c r="F99" s="62"/>
      <c r="G99" s="62">
        <f>C99*F99</f>
        <v>0</v>
      </c>
      <c r="H99" s="62">
        <f t="shared" si="33"/>
        <v>0</v>
      </c>
      <c r="I99" s="62">
        <f>G99+H99</f>
        <v>0</v>
      </c>
      <c r="J99" s="257"/>
      <c r="K99" s="257"/>
      <c r="L99" s="38"/>
    </row>
    <row r="100" spans="1:12" s="29" customFormat="1" ht="15" customHeight="1" x14ac:dyDescent="0.2">
      <c r="A100" s="298" t="s">
        <v>244</v>
      </c>
      <c r="B100" s="299"/>
      <c r="C100" s="299"/>
      <c r="D100" s="299"/>
      <c r="E100" s="155" t="s">
        <v>437</v>
      </c>
      <c r="F100" s="155" t="s">
        <v>437</v>
      </c>
      <c r="G100" s="156">
        <f>SUM(G95:G99)</f>
        <v>0</v>
      </c>
      <c r="H100" s="156">
        <f>SUM(H95:H99)</f>
        <v>0</v>
      </c>
      <c r="I100" s="156">
        <f>SUM(I95:I99)</f>
        <v>0</v>
      </c>
      <c r="J100" s="253">
        <f>SUM(J95:J99)</f>
        <v>0</v>
      </c>
      <c r="K100" s="253">
        <f>SUM(K95:K99)</f>
        <v>0</v>
      </c>
      <c r="L100" s="38"/>
    </row>
    <row r="101" spans="1:12" s="29" customFormat="1" ht="15" customHeight="1" x14ac:dyDescent="0.2">
      <c r="A101" s="294" t="s">
        <v>612</v>
      </c>
      <c r="B101" s="295"/>
      <c r="C101" s="295"/>
      <c r="D101" s="295"/>
      <c r="E101" s="295"/>
      <c r="F101" s="295"/>
      <c r="G101" s="295"/>
      <c r="H101" s="295"/>
      <c r="I101" s="295"/>
      <c r="J101" s="261"/>
      <c r="K101" s="262"/>
      <c r="L101" s="38"/>
    </row>
    <row r="102" spans="1:12" s="29" customFormat="1" ht="15" customHeight="1" x14ac:dyDescent="0.2">
      <c r="A102" s="220">
        <v>1</v>
      </c>
      <c r="B102" s="259" t="s">
        <v>144</v>
      </c>
      <c r="C102" s="279">
        <v>150</v>
      </c>
      <c r="D102" s="223" t="s">
        <v>15</v>
      </c>
      <c r="E102" s="201"/>
      <c r="F102" s="201"/>
      <c r="G102" s="201">
        <f t="shared" ref="G102:G107" si="34">C102*F102</f>
        <v>0</v>
      </c>
      <c r="H102" s="201">
        <f t="shared" ref="H102:H107" si="35">G102*0.095</f>
        <v>0</v>
      </c>
      <c r="I102" s="201">
        <f t="shared" ref="I102:I107" si="36">G102+H102</f>
        <v>0</v>
      </c>
      <c r="J102" s="260"/>
      <c r="K102" s="260"/>
      <c r="L102" s="38"/>
    </row>
    <row r="103" spans="1:12" s="29" customFormat="1" ht="15" customHeight="1" x14ac:dyDescent="0.2">
      <c r="A103" s="78">
        <v>2</v>
      </c>
      <c r="B103" s="128" t="s">
        <v>143</v>
      </c>
      <c r="C103" s="278">
        <v>150</v>
      </c>
      <c r="D103" s="69" t="s">
        <v>15</v>
      </c>
      <c r="E103" s="62"/>
      <c r="F103" s="62"/>
      <c r="G103" s="62">
        <f t="shared" si="34"/>
        <v>0</v>
      </c>
      <c r="H103" s="62">
        <f t="shared" si="35"/>
        <v>0</v>
      </c>
      <c r="I103" s="62">
        <f t="shared" si="36"/>
        <v>0</v>
      </c>
      <c r="J103" s="257"/>
      <c r="K103" s="257"/>
      <c r="L103" s="38"/>
    </row>
    <row r="104" spans="1:12" s="29" customFormat="1" ht="15" customHeight="1" x14ac:dyDescent="0.2">
      <c r="A104" s="78">
        <v>3</v>
      </c>
      <c r="B104" s="128" t="s">
        <v>573</v>
      </c>
      <c r="C104" s="278">
        <v>20</v>
      </c>
      <c r="D104" s="69" t="s">
        <v>15</v>
      </c>
      <c r="E104" s="62"/>
      <c r="F104" s="62"/>
      <c r="G104" s="62">
        <f t="shared" si="34"/>
        <v>0</v>
      </c>
      <c r="H104" s="62">
        <f t="shared" si="35"/>
        <v>0</v>
      </c>
      <c r="I104" s="62">
        <f t="shared" si="36"/>
        <v>0</v>
      </c>
      <c r="J104" s="257"/>
      <c r="K104" s="257"/>
      <c r="L104" s="38"/>
    </row>
    <row r="105" spans="1:12" s="29" customFormat="1" ht="15" customHeight="1" x14ac:dyDescent="0.2">
      <c r="A105" s="78">
        <v>4</v>
      </c>
      <c r="B105" s="128" t="s">
        <v>574</v>
      </c>
      <c r="C105" s="278">
        <v>20</v>
      </c>
      <c r="D105" s="69" t="s">
        <v>15</v>
      </c>
      <c r="E105" s="62"/>
      <c r="F105" s="62"/>
      <c r="G105" s="62">
        <f t="shared" si="34"/>
        <v>0</v>
      </c>
      <c r="H105" s="62">
        <f t="shared" si="35"/>
        <v>0</v>
      </c>
      <c r="I105" s="62">
        <f t="shared" si="36"/>
        <v>0</v>
      </c>
      <c r="J105" s="257"/>
      <c r="K105" s="257"/>
      <c r="L105" s="38"/>
    </row>
    <row r="106" spans="1:12" s="29" customFormat="1" ht="15" customHeight="1" x14ac:dyDescent="0.2">
      <c r="A106" s="78">
        <v>5</v>
      </c>
      <c r="B106" s="128" t="s">
        <v>575</v>
      </c>
      <c r="C106" s="278">
        <v>20</v>
      </c>
      <c r="D106" s="69" t="s">
        <v>15</v>
      </c>
      <c r="E106" s="62"/>
      <c r="F106" s="62"/>
      <c r="G106" s="62">
        <f t="shared" si="34"/>
        <v>0</v>
      </c>
      <c r="H106" s="62">
        <f t="shared" si="35"/>
        <v>0</v>
      </c>
      <c r="I106" s="62">
        <f t="shared" si="36"/>
        <v>0</v>
      </c>
      <c r="J106" s="257"/>
      <c r="K106" s="257"/>
      <c r="L106" s="38"/>
    </row>
    <row r="107" spans="1:12" s="29" customFormat="1" ht="15" customHeight="1" x14ac:dyDescent="0.2">
      <c r="A107" s="78">
        <v>6</v>
      </c>
      <c r="B107" s="128" t="s">
        <v>516</v>
      </c>
      <c r="C107" s="278">
        <v>60</v>
      </c>
      <c r="D107" s="69" t="s">
        <v>15</v>
      </c>
      <c r="E107" s="62"/>
      <c r="F107" s="62"/>
      <c r="G107" s="62">
        <f t="shared" si="34"/>
        <v>0</v>
      </c>
      <c r="H107" s="62">
        <f t="shared" si="35"/>
        <v>0</v>
      </c>
      <c r="I107" s="62">
        <f t="shared" si="36"/>
        <v>0</v>
      </c>
      <c r="J107" s="257"/>
      <c r="K107" s="257"/>
      <c r="L107" s="38"/>
    </row>
    <row r="108" spans="1:12" s="29" customFormat="1" ht="15" customHeight="1" x14ac:dyDescent="0.2">
      <c r="A108" s="296" t="s">
        <v>607</v>
      </c>
      <c r="B108" s="316"/>
      <c r="C108" s="316"/>
      <c r="D108" s="316"/>
      <c r="E108" s="65" t="s">
        <v>437</v>
      </c>
      <c r="F108" s="65" t="s">
        <v>437</v>
      </c>
      <c r="G108" s="66">
        <f>SUM(G102:G107)</f>
        <v>0</v>
      </c>
      <c r="H108" s="66">
        <f>SUM(H102:H107)</f>
        <v>0</v>
      </c>
      <c r="I108" s="66">
        <f>SUM(I102:I107)</f>
        <v>0</v>
      </c>
      <c r="J108" s="254">
        <f>SUM(J102:J107)</f>
        <v>0</v>
      </c>
      <c r="K108" s="254">
        <f>SUM(K102:K107)</f>
        <v>0</v>
      </c>
      <c r="L108" s="38"/>
    </row>
    <row r="109" spans="1:12" ht="12.6" customHeight="1" x14ac:dyDescent="0.3">
      <c r="A109" s="51"/>
      <c r="B109" s="52"/>
      <c r="C109" s="52"/>
      <c r="D109" s="52"/>
      <c r="E109" s="14"/>
      <c r="F109" s="14"/>
      <c r="G109" s="53"/>
      <c r="H109" s="53"/>
      <c r="I109" s="53"/>
      <c r="J109" s="6"/>
      <c r="K109" s="6"/>
      <c r="L109" s="6"/>
    </row>
    <row r="110" spans="1:12" ht="11.45" customHeight="1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6"/>
      <c r="K110" s="6"/>
      <c r="L110" s="6"/>
    </row>
    <row r="111" spans="1:12" ht="14.1" customHeight="1" x14ac:dyDescent="0.25">
      <c r="A111" s="22" t="s">
        <v>263</v>
      </c>
      <c r="B111" s="5"/>
      <c r="C111" s="194"/>
      <c r="D111" s="195"/>
      <c r="E111" s="8"/>
      <c r="F111" s="8"/>
      <c r="G111" s="8"/>
      <c r="H111" s="8"/>
      <c r="I111" s="8"/>
      <c r="J111" s="7"/>
      <c r="K111" s="7"/>
      <c r="L111" s="6"/>
    </row>
    <row r="112" spans="1:12" ht="14.1" customHeight="1" x14ac:dyDescent="0.25">
      <c r="A112" s="313" t="s">
        <v>264</v>
      </c>
      <c r="B112" s="314"/>
      <c r="C112" s="314"/>
      <c r="D112" s="314"/>
      <c r="E112" s="314"/>
      <c r="F112" s="314"/>
      <c r="G112" s="314"/>
      <c r="H112" s="314"/>
      <c r="I112" s="314"/>
      <c r="J112" s="314"/>
      <c r="K112" s="314"/>
      <c r="L112" s="6"/>
    </row>
    <row r="113" spans="1:12" ht="14.1" customHeight="1" x14ac:dyDescent="0.25">
      <c r="A113" s="313" t="s">
        <v>566</v>
      </c>
      <c r="B113" s="314"/>
      <c r="C113" s="314"/>
      <c r="D113" s="314"/>
      <c r="E113" s="314"/>
      <c r="F113" s="314"/>
      <c r="G113" s="314"/>
      <c r="H113" s="314"/>
      <c r="I113" s="314"/>
      <c r="J113" s="314"/>
      <c r="K113" s="314"/>
      <c r="L113" s="6"/>
    </row>
    <row r="114" spans="1:12" ht="14.1" customHeight="1" x14ac:dyDescent="0.25">
      <c r="A114" s="7" t="s">
        <v>567</v>
      </c>
      <c r="B114" s="4"/>
      <c r="C114" s="194"/>
      <c r="D114" s="195"/>
      <c r="E114" s="8"/>
      <c r="F114" s="8"/>
      <c r="G114" s="8"/>
      <c r="H114" s="8"/>
      <c r="I114" s="8"/>
      <c r="J114" s="7"/>
      <c r="K114" s="7"/>
      <c r="L114" s="6"/>
    </row>
    <row r="115" spans="1:12" ht="14.1" customHeight="1" x14ac:dyDescent="0.25">
      <c r="A115" s="7" t="s">
        <v>265</v>
      </c>
      <c r="B115" s="4"/>
      <c r="C115" s="194"/>
      <c r="D115" s="195"/>
      <c r="E115" s="8"/>
      <c r="F115" s="8"/>
      <c r="G115" s="8"/>
      <c r="H115" s="8"/>
      <c r="I115" s="8"/>
      <c r="J115" s="7"/>
      <c r="K115" s="7"/>
      <c r="L115" s="6"/>
    </row>
    <row r="116" spans="1:12" ht="14.1" customHeight="1" x14ac:dyDescent="0.25">
      <c r="A116" s="7" t="s">
        <v>266</v>
      </c>
      <c r="B116" s="4"/>
      <c r="C116" s="194"/>
      <c r="D116" s="195"/>
      <c r="E116" s="8"/>
      <c r="F116" s="8"/>
      <c r="G116" s="8"/>
      <c r="H116" s="8"/>
      <c r="I116" s="8"/>
      <c r="J116" s="7"/>
      <c r="K116" s="7"/>
      <c r="L116" s="6"/>
    </row>
    <row r="117" spans="1:12" ht="14.1" customHeight="1" x14ac:dyDescent="0.25">
      <c r="A117" s="7" t="s">
        <v>267</v>
      </c>
      <c r="B117" s="4"/>
      <c r="C117" s="194"/>
      <c r="D117" s="195"/>
      <c r="E117" s="8"/>
      <c r="F117" s="8"/>
      <c r="G117" s="8"/>
      <c r="H117" s="8"/>
      <c r="I117" s="8"/>
      <c r="J117" s="7"/>
      <c r="K117" s="7"/>
      <c r="L117" s="6"/>
    </row>
    <row r="118" spans="1:12" ht="14.1" customHeight="1" x14ac:dyDescent="0.25">
      <c r="A118" s="293" t="s">
        <v>562</v>
      </c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  <c r="L118" s="6"/>
    </row>
    <row r="119" spans="1:12" ht="37.5" customHeight="1" x14ac:dyDescent="0.25">
      <c r="A119" s="293" t="s">
        <v>734</v>
      </c>
      <c r="B119" s="293"/>
      <c r="C119" s="293"/>
      <c r="D119" s="293"/>
      <c r="E119" s="293"/>
      <c r="F119" s="293"/>
      <c r="G119" s="293"/>
      <c r="H119" s="293"/>
      <c r="I119" s="293"/>
      <c r="J119" s="293"/>
      <c r="K119" s="293"/>
      <c r="L119" s="50"/>
    </row>
    <row r="120" spans="1:12" ht="14.1" customHeight="1" x14ac:dyDescent="0.25">
      <c r="A120" s="50"/>
      <c r="B120" s="50"/>
      <c r="C120" s="50"/>
      <c r="D120" s="50"/>
      <c r="E120" s="50"/>
      <c r="F120" s="50"/>
      <c r="G120" s="50"/>
      <c r="H120" s="50"/>
      <c r="I120" s="6"/>
      <c r="J120" s="6"/>
      <c r="K120" s="6"/>
      <c r="L120" s="6"/>
    </row>
    <row r="121" spans="1:12" ht="14.1" customHeight="1" x14ac:dyDescent="0.3">
      <c r="A121" s="18"/>
      <c r="B121" s="18"/>
      <c r="C121" s="18"/>
      <c r="D121" s="18"/>
      <c r="E121" s="18"/>
      <c r="F121" s="18"/>
      <c r="G121" s="18"/>
      <c r="H121" s="18"/>
      <c r="I121" s="18"/>
      <c r="J121" s="6"/>
      <c r="K121" s="6"/>
      <c r="L121" s="6"/>
    </row>
    <row r="122" spans="1:12" ht="16.5" customHeight="1" x14ac:dyDescent="0.3">
      <c r="A122" s="45" t="s">
        <v>268</v>
      </c>
      <c r="B122" s="45"/>
      <c r="C122" s="45" t="s">
        <v>438</v>
      </c>
      <c r="D122" s="44"/>
      <c r="E122" s="44"/>
      <c r="F122" s="18"/>
      <c r="G122" s="44"/>
      <c r="H122" s="46" t="s">
        <v>439</v>
      </c>
      <c r="I122" s="44"/>
      <c r="J122" s="6"/>
      <c r="K122" s="6"/>
      <c r="L122" s="6"/>
    </row>
    <row r="123" spans="1:12" ht="14.25" customHeight="1" x14ac:dyDescent="0.25">
      <c r="A123" s="40"/>
      <c r="B123" s="40"/>
      <c r="C123" s="40"/>
      <c r="D123" s="40"/>
      <c r="E123" s="40"/>
      <c r="F123" s="40"/>
      <c r="G123" s="40"/>
      <c r="H123" s="40"/>
      <c r="I123" s="6"/>
      <c r="J123" s="6"/>
      <c r="K123" s="6"/>
      <c r="L123" s="6"/>
    </row>
    <row r="124" spans="1:12" ht="14.25" customHeight="1" x14ac:dyDescent="0.25">
      <c r="A124" s="40"/>
      <c r="B124" s="40"/>
      <c r="C124" s="40"/>
      <c r="D124" s="40"/>
      <c r="E124" s="40"/>
      <c r="F124" s="40"/>
      <c r="G124" s="40"/>
      <c r="H124" s="40"/>
      <c r="I124" s="6"/>
      <c r="J124" s="6"/>
      <c r="K124" s="6"/>
      <c r="L124" s="6"/>
    </row>
    <row r="125" spans="1:12" ht="14.25" customHeight="1" x14ac:dyDescent="0.25">
      <c r="A125" s="50"/>
      <c r="B125" s="50"/>
      <c r="C125" s="50"/>
      <c r="D125" s="50"/>
      <c r="E125" s="50"/>
      <c r="F125" s="50"/>
      <c r="G125" s="50"/>
      <c r="H125" s="50"/>
      <c r="I125" s="6"/>
      <c r="J125" s="6"/>
      <c r="K125" s="6"/>
      <c r="L125" s="6"/>
    </row>
    <row r="126" spans="1:12" ht="11.45" customHeight="1" x14ac:dyDescent="0.25">
      <c r="A126" s="50"/>
      <c r="B126" s="50"/>
      <c r="C126" s="50"/>
      <c r="D126" s="50"/>
      <c r="E126" s="50"/>
      <c r="F126" s="50"/>
      <c r="G126" s="50"/>
      <c r="H126" s="50"/>
      <c r="I126" s="6"/>
      <c r="J126" s="6"/>
      <c r="K126" s="6"/>
      <c r="L126" s="6"/>
    </row>
    <row r="127" spans="1:12" x14ac:dyDescent="0.25">
      <c r="A127" s="47"/>
      <c r="B127" s="47"/>
      <c r="C127" s="47"/>
      <c r="D127" s="48"/>
      <c r="E127" s="48"/>
      <c r="F127" s="48"/>
      <c r="G127" s="48"/>
      <c r="H127" s="48"/>
      <c r="I127" s="6"/>
      <c r="J127" s="6"/>
      <c r="K127" s="6"/>
      <c r="L127" s="6"/>
    </row>
    <row r="128" spans="1:12" x14ac:dyDescent="0.25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</row>
  </sheetData>
  <mergeCells count="24">
    <mergeCell ref="A67:I67"/>
    <mergeCell ref="A86:D86"/>
    <mergeCell ref="A94:I94"/>
    <mergeCell ref="A100:D100"/>
    <mergeCell ref="A101:I101"/>
    <mergeCell ref="A81:D81"/>
    <mergeCell ref="A87:I87"/>
    <mergeCell ref="A93:D93"/>
    <mergeCell ref="A82:I82"/>
    <mergeCell ref="A24:D24"/>
    <mergeCell ref="A7:I7"/>
    <mergeCell ref="A25:I25"/>
    <mergeCell ref="E2:M2"/>
    <mergeCell ref="A1:K1"/>
    <mergeCell ref="A66:D66"/>
    <mergeCell ref="A51:D51"/>
    <mergeCell ref="A60:I60"/>
    <mergeCell ref="A59:D59"/>
    <mergeCell ref="A52:I52"/>
    <mergeCell ref="A112:K112"/>
    <mergeCell ref="A113:K113"/>
    <mergeCell ref="A118:K118"/>
    <mergeCell ref="A119:K119"/>
    <mergeCell ref="A108:D108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tabSelected="1" zoomScaleNormal="100" workbookViewId="0">
      <selection activeCell="B104" sqref="B104"/>
    </sheetView>
  </sheetViews>
  <sheetFormatPr defaultRowHeight="15" x14ac:dyDescent="0.25"/>
  <cols>
    <col min="1" max="1" width="2.7109375" customWidth="1"/>
    <col min="2" max="2" width="63" style="11" customWidth="1"/>
    <col min="3" max="3" width="6.28515625" customWidth="1"/>
    <col min="4" max="4" width="4.7109375" customWidth="1"/>
    <col min="5" max="5" width="18.85546875" customWidth="1"/>
    <col min="6" max="6" width="7.7109375" customWidth="1"/>
    <col min="7" max="7" width="8.42578125" customWidth="1"/>
    <col min="8" max="8" width="7.7109375" customWidth="1"/>
    <col min="9" max="9" width="9.140625" customWidth="1"/>
    <col min="10" max="10" width="7.5703125" customWidth="1"/>
    <col min="11" max="11" width="7.28515625" customWidth="1"/>
  </cols>
  <sheetData>
    <row r="1" spans="1:13" s="9" customFormat="1" ht="18" x14ac:dyDescent="0.25">
      <c r="A1" s="304" t="s">
        <v>725</v>
      </c>
      <c r="B1" s="305"/>
      <c r="C1" s="305"/>
      <c r="D1" s="305"/>
      <c r="E1" s="305"/>
      <c r="F1" s="305"/>
      <c r="G1" s="305"/>
      <c r="H1" s="305"/>
      <c r="I1" s="305"/>
      <c r="J1" s="306"/>
      <c r="K1" s="307"/>
      <c r="L1" s="290"/>
      <c r="M1" s="290"/>
    </row>
    <row r="2" spans="1:13" ht="16.5" customHeight="1" x14ac:dyDescent="0.25">
      <c r="E2" s="330" t="s">
        <v>763</v>
      </c>
      <c r="F2" s="330"/>
      <c r="G2" s="330"/>
      <c r="H2" s="330"/>
      <c r="I2" s="330"/>
      <c r="J2" s="330"/>
      <c r="K2" s="330"/>
      <c r="L2" s="330"/>
      <c r="M2" s="330"/>
    </row>
    <row r="3" spans="1:13" s="31" customFormat="1" ht="16.5" customHeight="1" x14ac:dyDescent="0.25">
      <c r="A3" s="21" t="s">
        <v>2</v>
      </c>
      <c r="B3" s="20"/>
      <c r="C3" s="21"/>
      <c r="D3" s="21"/>
      <c r="E3" s="1" t="s">
        <v>5</v>
      </c>
      <c r="F3" s="21"/>
      <c r="G3" s="21"/>
      <c r="H3" s="21"/>
      <c r="I3" s="21"/>
    </row>
    <row r="4" spans="1:13" ht="12.6" customHeight="1" x14ac:dyDescent="0.25"/>
    <row r="5" spans="1:13" ht="60" customHeight="1" x14ac:dyDescent="0.25">
      <c r="A5" s="84" t="s">
        <v>430</v>
      </c>
      <c r="B5" s="84" t="s">
        <v>431</v>
      </c>
      <c r="C5" s="84" t="s">
        <v>432</v>
      </c>
      <c r="D5" s="84" t="s">
        <v>3</v>
      </c>
      <c r="E5" s="84" t="s">
        <v>433</v>
      </c>
      <c r="F5" s="84" t="s">
        <v>256</v>
      </c>
      <c r="G5" s="84" t="s">
        <v>260</v>
      </c>
      <c r="H5" s="84" t="s">
        <v>261</v>
      </c>
      <c r="I5" s="84" t="s">
        <v>262</v>
      </c>
      <c r="J5" s="146" t="s">
        <v>553</v>
      </c>
      <c r="K5" s="147" t="s">
        <v>554</v>
      </c>
    </row>
    <row r="6" spans="1:13" ht="24" customHeight="1" x14ac:dyDescent="0.25">
      <c r="A6" s="85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 t="s">
        <v>257</v>
      </c>
      <c r="H6" s="85" t="s">
        <v>258</v>
      </c>
      <c r="I6" s="85" t="s">
        <v>259</v>
      </c>
      <c r="J6" s="166">
        <v>10</v>
      </c>
      <c r="K6" s="167">
        <v>11</v>
      </c>
    </row>
    <row r="7" spans="1:13" s="12" customFormat="1" ht="15" customHeight="1" x14ac:dyDescent="0.2">
      <c r="A7" s="294" t="s">
        <v>246</v>
      </c>
      <c r="B7" s="352"/>
      <c r="C7" s="352"/>
      <c r="D7" s="352"/>
      <c r="E7" s="352"/>
      <c r="F7" s="352"/>
      <c r="G7" s="352"/>
      <c r="H7" s="352"/>
      <c r="I7" s="352"/>
      <c r="J7" s="175"/>
      <c r="K7" s="176"/>
    </row>
    <row r="8" spans="1:13" s="9" customFormat="1" ht="30" customHeight="1" x14ac:dyDescent="0.2">
      <c r="A8" s="267">
        <v>1</v>
      </c>
      <c r="B8" s="220" t="s">
        <v>175</v>
      </c>
      <c r="C8" s="157">
        <v>400</v>
      </c>
      <c r="D8" s="61" t="s">
        <v>15</v>
      </c>
      <c r="E8" s="201"/>
      <c r="F8" s="201"/>
      <c r="G8" s="201">
        <f t="shared" ref="G8:G29" si="0">C8*F8</f>
        <v>0</v>
      </c>
      <c r="H8" s="201">
        <f>G8*0.095</f>
        <v>0</v>
      </c>
      <c r="I8" s="201">
        <f t="shared" ref="I8:I29" si="1">G8+H8</f>
        <v>0</v>
      </c>
      <c r="J8" s="158"/>
      <c r="K8" s="158"/>
    </row>
    <row r="9" spans="1:13" s="9" customFormat="1" ht="30" customHeight="1" x14ac:dyDescent="0.2">
      <c r="A9" s="100">
        <v>2</v>
      </c>
      <c r="B9" s="78" t="s">
        <v>326</v>
      </c>
      <c r="C9" s="61">
        <v>150</v>
      </c>
      <c r="D9" s="61" t="s">
        <v>15</v>
      </c>
      <c r="E9" s="62"/>
      <c r="F9" s="62"/>
      <c r="G9" s="62">
        <f t="shared" si="0"/>
        <v>0</v>
      </c>
      <c r="H9" s="62">
        <f t="shared" ref="H9:H29" si="2">G9*0.095</f>
        <v>0</v>
      </c>
      <c r="I9" s="62">
        <f t="shared" si="1"/>
        <v>0</v>
      </c>
      <c r="J9" s="63"/>
      <c r="K9" s="63"/>
    </row>
    <row r="10" spans="1:13" s="9" customFormat="1" ht="15" customHeight="1" x14ac:dyDescent="0.2">
      <c r="A10" s="59">
        <v>3</v>
      </c>
      <c r="B10" s="123" t="s">
        <v>519</v>
      </c>
      <c r="C10" s="61">
        <v>400</v>
      </c>
      <c r="D10" s="61" t="s">
        <v>15</v>
      </c>
      <c r="E10" s="62"/>
      <c r="F10" s="62"/>
      <c r="G10" s="62">
        <f t="shared" si="0"/>
        <v>0</v>
      </c>
      <c r="H10" s="62">
        <f t="shared" si="2"/>
        <v>0</v>
      </c>
      <c r="I10" s="62">
        <f t="shared" si="1"/>
        <v>0</v>
      </c>
      <c r="J10" s="63"/>
      <c r="K10" s="63"/>
    </row>
    <row r="11" spans="1:13" s="9" customFormat="1" ht="15" customHeight="1" x14ac:dyDescent="0.2">
      <c r="A11" s="59">
        <v>4</v>
      </c>
      <c r="B11" s="123" t="s">
        <v>520</v>
      </c>
      <c r="C11" s="61">
        <v>700</v>
      </c>
      <c r="D11" s="61" t="s">
        <v>15</v>
      </c>
      <c r="E11" s="62"/>
      <c r="F11" s="62"/>
      <c r="G11" s="62">
        <f t="shared" si="0"/>
        <v>0</v>
      </c>
      <c r="H11" s="62">
        <f t="shared" si="2"/>
        <v>0</v>
      </c>
      <c r="I11" s="62">
        <f t="shared" si="1"/>
        <v>0</v>
      </c>
      <c r="J11" s="63"/>
      <c r="K11" s="63"/>
    </row>
    <row r="12" spans="1:13" s="9" customFormat="1" ht="15" customHeight="1" x14ac:dyDescent="0.2">
      <c r="A12" s="59">
        <v>5</v>
      </c>
      <c r="B12" s="123" t="s">
        <v>423</v>
      </c>
      <c r="C12" s="61">
        <v>15</v>
      </c>
      <c r="D12" s="61" t="s">
        <v>15</v>
      </c>
      <c r="E12" s="62"/>
      <c r="F12" s="62"/>
      <c r="G12" s="62">
        <f t="shared" si="0"/>
        <v>0</v>
      </c>
      <c r="H12" s="62">
        <f t="shared" si="2"/>
        <v>0</v>
      </c>
      <c r="I12" s="62">
        <f t="shared" si="1"/>
        <v>0</v>
      </c>
      <c r="J12" s="63"/>
      <c r="K12" s="63"/>
    </row>
    <row r="13" spans="1:13" s="106" customFormat="1" ht="30" customHeight="1" x14ac:dyDescent="0.2">
      <c r="A13" s="100">
        <v>6</v>
      </c>
      <c r="B13" s="123" t="s">
        <v>67</v>
      </c>
      <c r="C13" s="61">
        <v>400</v>
      </c>
      <c r="D13" s="61" t="s">
        <v>15</v>
      </c>
      <c r="E13" s="62"/>
      <c r="F13" s="62"/>
      <c r="G13" s="62">
        <f t="shared" si="0"/>
        <v>0</v>
      </c>
      <c r="H13" s="62">
        <f t="shared" si="2"/>
        <v>0</v>
      </c>
      <c r="I13" s="62">
        <f t="shared" si="1"/>
        <v>0</v>
      </c>
      <c r="J13" s="180"/>
      <c r="K13" s="180"/>
    </row>
    <row r="14" spans="1:13" s="106" customFormat="1" ht="15" customHeight="1" x14ac:dyDescent="0.2">
      <c r="A14" s="59">
        <v>7</v>
      </c>
      <c r="B14" s="123" t="s">
        <v>424</v>
      </c>
      <c r="C14" s="61">
        <v>100</v>
      </c>
      <c r="D14" s="61" t="s">
        <v>15</v>
      </c>
      <c r="E14" s="62"/>
      <c r="F14" s="62"/>
      <c r="G14" s="62">
        <f t="shared" si="0"/>
        <v>0</v>
      </c>
      <c r="H14" s="62">
        <f t="shared" si="2"/>
        <v>0</v>
      </c>
      <c r="I14" s="62">
        <f t="shared" si="1"/>
        <v>0</v>
      </c>
      <c r="J14" s="180"/>
      <c r="K14" s="180"/>
    </row>
    <row r="15" spans="1:13" s="106" customFormat="1" ht="15" customHeight="1" x14ac:dyDescent="0.2">
      <c r="A15" s="59">
        <v>8</v>
      </c>
      <c r="B15" s="123" t="s">
        <v>521</v>
      </c>
      <c r="C15" s="61">
        <v>40</v>
      </c>
      <c r="D15" s="61" t="s">
        <v>15</v>
      </c>
      <c r="E15" s="62"/>
      <c r="F15" s="62"/>
      <c r="G15" s="62">
        <f t="shared" si="0"/>
        <v>0</v>
      </c>
      <c r="H15" s="62">
        <f t="shared" si="2"/>
        <v>0</v>
      </c>
      <c r="I15" s="62">
        <f t="shared" si="1"/>
        <v>0</v>
      </c>
      <c r="J15" s="180"/>
      <c r="K15" s="180"/>
    </row>
    <row r="16" spans="1:13" s="106" customFormat="1" ht="15" customHeight="1" x14ac:dyDescent="0.2">
      <c r="A16" s="59">
        <v>9</v>
      </c>
      <c r="B16" s="129" t="s">
        <v>60</v>
      </c>
      <c r="C16" s="61">
        <v>20</v>
      </c>
      <c r="D16" s="61" t="s">
        <v>15</v>
      </c>
      <c r="E16" s="62"/>
      <c r="F16" s="62"/>
      <c r="G16" s="62">
        <f t="shared" si="0"/>
        <v>0</v>
      </c>
      <c r="H16" s="62">
        <f t="shared" si="2"/>
        <v>0</v>
      </c>
      <c r="I16" s="62">
        <f t="shared" si="1"/>
        <v>0</v>
      </c>
      <c r="J16" s="180"/>
      <c r="K16" s="180"/>
    </row>
    <row r="17" spans="1:11" s="106" customFormat="1" ht="30" customHeight="1" x14ac:dyDescent="0.2">
      <c r="A17" s="100">
        <v>10</v>
      </c>
      <c r="B17" s="129" t="s">
        <v>749</v>
      </c>
      <c r="C17" s="61">
        <v>20</v>
      </c>
      <c r="D17" s="61" t="s">
        <v>15</v>
      </c>
      <c r="E17" s="62"/>
      <c r="F17" s="62"/>
      <c r="G17" s="62">
        <f t="shared" si="0"/>
        <v>0</v>
      </c>
      <c r="H17" s="62">
        <f t="shared" si="2"/>
        <v>0</v>
      </c>
      <c r="I17" s="62">
        <f t="shared" si="1"/>
        <v>0</v>
      </c>
      <c r="J17" s="180"/>
      <c r="K17" s="180"/>
    </row>
    <row r="18" spans="1:11" s="12" customFormat="1" ht="15" customHeight="1" x14ac:dyDescent="0.2">
      <c r="A18" s="59">
        <v>11</v>
      </c>
      <c r="B18" s="123" t="s">
        <v>58</v>
      </c>
      <c r="C18" s="61">
        <v>120</v>
      </c>
      <c r="D18" s="61" t="s">
        <v>15</v>
      </c>
      <c r="E18" s="62"/>
      <c r="F18" s="62"/>
      <c r="G18" s="62">
        <f t="shared" si="0"/>
        <v>0</v>
      </c>
      <c r="H18" s="62">
        <f t="shared" si="2"/>
        <v>0</v>
      </c>
      <c r="I18" s="62">
        <f t="shared" si="1"/>
        <v>0</v>
      </c>
      <c r="J18" s="173"/>
      <c r="K18" s="173"/>
    </row>
    <row r="19" spans="1:11" s="106" customFormat="1" ht="15" customHeight="1" x14ac:dyDescent="0.2">
      <c r="A19" s="59">
        <v>12</v>
      </c>
      <c r="B19" s="129" t="s">
        <v>59</v>
      </c>
      <c r="C19" s="61">
        <v>10</v>
      </c>
      <c r="D19" s="61" t="s">
        <v>15</v>
      </c>
      <c r="E19" s="62"/>
      <c r="F19" s="62"/>
      <c r="G19" s="62">
        <f t="shared" si="0"/>
        <v>0</v>
      </c>
      <c r="H19" s="62">
        <f t="shared" si="2"/>
        <v>0</v>
      </c>
      <c r="I19" s="62">
        <f t="shared" si="1"/>
        <v>0</v>
      </c>
      <c r="J19" s="180"/>
      <c r="K19" s="180"/>
    </row>
    <row r="20" spans="1:11" s="9" customFormat="1" ht="15" customHeight="1" x14ac:dyDescent="0.2">
      <c r="A20" s="59">
        <v>13</v>
      </c>
      <c r="B20" s="123" t="s">
        <v>111</v>
      </c>
      <c r="C20" s="61">
        <v>60</v>
      </c>
      <c r="D20" s="61" t="s">
        <v>15</v>
      </c>
      <c r="E20" s="62"/>
      <c r="F20" s="62"/>
      <c r="G20" s="62">
        <f t="shared" si="0"/>
        <v>0</v>
      </c>
      <c r="H20" s="62">
        <f t="shared" si="2"/>
        <v>0</v>
      </c>
      <c r="I20" s="62">
        <f t="shared" si="1"/>
        <v>0</v>
      </c>
      <c r="J20" s="63"/>
      <c r="K20" s="63"/>
    </row>
    <row r="21" spans="1:11" s="9" customFormat="1" ht="15" customHeight="1" x14ac:dyDescent="0.2">
      <c r="A21" s="59">
        <v>14</v>
      </c>
      <c r="B21" s="123" t="s">
        <v>112</v>
      </c>
      <c r="C21" s="61">
        <v>10</v>
      </c>
      <c r="D21" s="61" t="s">
        <v>15</v>
      </c>
      <c r="E21" s="62"/>
      <c r="F21" s="62"/>
      <c r="G21" s="62">
        <f t="shared" si="0"/>
        <v>0</v>
      </c>
      <c r="H21" s="62">
        <f t="shared" si="2"/>
        <v>0</v>
      </c>
      <c r="I21" s="62">
        <f t="shared" si="1"/>
        <v>0</v>
      </c>
      <c r="J21" s="63"/>
      <c r="K21" s="63"/>
    </row>
    <row r="22" spans="1:11" s="12" customFormat="1" ht="15" customHeight="1" x14ac:dyDescent="0.2">
      <c r="A22" s="59">
        <v>15</v>
      </c>
      <c r="B22" s="123" t="s">
        <v>63</v>
      </c>
      <c r="C22" s="61">
        <v>10</v>
      </c>
      <c r="D22" s="61" t="s">
        <v>15</v>
      </c>
      <c r="E22" s="62"/>
      <c r="F22" s="62"/>
      <c r="G22" s="62">
        <f t="shared" si="0"/>
        <v>0</v>
      </c>
      <c r="H22" s="62">
        <f t="shared" si="2"/>
        <v>0</v>
      </c>
      <c r="I22" s="62">
        <f t="shared" si="1"/>
        <v>0</v>
      </c>
      <c r="J22" s="173"/>
      <c r="K22" s="173"/>
    </row>
    <row r="23" spans="1:11" s="12" customFormat="1" ht="15" customHeight="1" x14ac:dyDescent="0.2">
      <c r="A23" s="59">
        <v>16</v>
      </c>
      <c r="B23" s="123" t="s">
        <v>364</v>
      </c>
      <c r="C23" s="61">
        <v>200</v>
      </c>
      <c r="D23" s="61" t="s">
        <v>15</v>
      </c>
      <c r="E23" s="62"/>
      <c r="F23" s="62"/>
      <c r="G23" s="62">
        <f t="shared" si="0"/>
        <v>0</v>
      </c>
      <c r="H23" s="62">
        <f t="shared" si="2"/>
        <v>0</v>
      </c>
      <c r="I23" s="62">
        <f t="shared" si="1"/>
        <v>0</v>
      </c>
      <c r="J23" s="173"/>
      <c r="K23" s="173"/>
    </row>
    <row r="24" spans="1:11" s="12" customFormat="1" ht="15" customHeight="1" x14ac:dyDescent="0.2">
      <c r="A24" s="59">
        <v>17</v>
      </c>
      <c r="B24" s="130" t="s">
        <v>61</v>
      </c>
      <c r="C24" s="61">
        <v>60</v>
      </c>
      <c r="D24" s="61" t="s">
        <v>15</v>
      </c>
      <c r="E24" s="62"/>
      <c r="F24" s="62"/>
      <c r="G24" s="62">
        <f t="shared" si="0"/>
        <v>0</v>
      </c>
      <c r="H24" s="62">
        <f t="shared" si="2"/>
        <v>0</v>
      </c>
      <c r="I24" s="62">
        <f t="shared" si="1"/>
        <v>0</v>
      </c>
      <c r="J24" s="173"/>
      <c r="K24" s="173"/>
    </row>
    <row r="25" spans="1:11" s="12" customFormat="1" ht="15" customHeight="1" x14ac:dyDescent="0.2">
      <c r="A25" s="59">
        <v>18</v>
      </c>
      <c r="B25" s="129" t="s">
        <v>328</v>
      </c>
      <c r="C25" s="61">
        <v>200</v>
      </c>
      <c r="D25" s="61" t="s">
        <v>15</v>
      </c>
      <c r="E25" s="62"/>
      <c r="F25" s="62"/>
      <c r="G25" s="62">
        <f t="shared" si="0"/>
        <v>0</v>
      </c>
      <c r="H25" s="62">
        <f t="shared" si="2"/>
        <v>0</v>
      </c>
      <c r="I25" s="62">
        <f t="shared" si="1"/>
        <v>0</v>
      </c>
      <c r="J25" s="173"/>
      <c r="K25" s="173"/>
    </row>
    <row r="26" spans="1:11" s="12" customFormat="1" ht="15" customHeight="1" x14ac:dyDescent="0.2">
      <c r="A26" s="59">
        <v>19</v>
      </c>
      <c r="B26" s="129" t="s">
        <v>64</v>
      </c>
      <c r="C26" s="61">
        <v>10</v>
      </c>
      <c r="D26" s="61" t="s">
        <v>15</v>
      </c>
      <c r="E26" s="62"/>
      <c r="F26" s="62"/>
      <c r="G26" s="62">
        <f t="shared" si="0"/>
        <v>0</v>
      </c>
      <c r="H26" s="62">
        <f t="shared" si="2"/>
        <v>0</v>
      </c>
      <c r="I26" s="62">
        <f t="shared" si="1"/>
        <v>0</v>
      </c>
      <c r="J26" s="173"/>
      <c r="K26" s="226" t="s">
        <v>437</v>
      </c>
    </row>
    <row r="27" spans="1:11" s="12" customFormat="1" ht="15" customHeight="1" x14ac:dyDescent="0.2">
      <c r="A27" s="59">
        <v>20</v>
      </c>
      <c r="B27" s="129" t="s">
        <v>65</v>
      </c>
      <c r="C27" s="61">
        <v>10</v>
      </c>
      <c r="D27" s="61" t="s">
        <v>15</v>
      </c>
      <c r="E27" s="62"/>
      <c r="F27" s="62"/>
      <c r="G27" s="62">
        <f t="shared" si="0"/>
        <v>0</v>
      </c>
      <c r="H27" s="62">
        <f t="shared" si="2"/>
        <v>0</v>
      </c>
      <c r="I27" s="62">
        <f t="shared" si="1"/>
        <v>0</v>
      </c>
      <c r="J27" s="173"/>
      <c r="K27" s="226" t="s">
        <v>437</v>
      </c>
    </row>
    <row r="28" spans="1:11" s="12" customFormat="1" ht="15" customHeight="1" x14ac:dyDescent="0.2">
      <c r="A28" s="59">
        <v>21</v>
      </c>
      <c r="B28" s="129" t="s">
        <v>736</v>
      </c>
      <c r="C28" s="61">
        <v>160</v>
      </c>
      <c r="D28" s="61" t="s">
        <v>15</v>
      </c>
      <c r="E28" s="62"/>
      <c r="F28" s="62"/>
      <c r="G28" s="62">
        <f t="shared" si="0"/>
        <v>0</v>
      </c>
      <c r="H28" s="62">
        <f t="shared" si="2"/>
        <v>0</v>
      </c>
      <c r="I28" s="62">
        <f t="shared" si="1"/>
        <v>0</v>
      </c>
      <c r="J28" s="173"/>
      <c r="K28" s="173"/>
    </row>
    <row r="29" spans="1:11" s="12" customFormat="1" ht="15" customHeight="1" x14ac:dyDescent="0.2">
      <c r="A29" s="59">
        <v>22</v>
      </c>
      <c r="B29" s="129" t="s">
        <v>504</v>
      </c>
      <c r="C29" s="61">
        <v>20</v>
      </c>
      <c r="D29" s="61" t="s">
        <v>15</v>
      </c>
      <c r="E29" s="62"/>
      <c r="F29" s="62"/>
      <c r="G29" s="62">
        <f t="shared" si="0"/>
        <v>0</v>
      </c>
      <c r="H29" s="62">
        <f t="shared" si="2"/>
        <v>0</v>
      </c>
      <c r="I29" s="62">
        <f t="shared" si="1"/>
        <v>0</v>
      </c>
      <c r="J29" s="173"/>
      <c r="K29" s="173"/>
    </row>
    <row r="30" spans="1:11" s="9" customFormat="1" ht="15" customHeight="1" x14ac:dyDescent="0.2">
      <c r="A30" s="298" t="s">
        <v>247</v>
      </c>
      <c r="B30" s="299"/>
      <c r="C30" s="299"/>
      <c r="D30" s="299"/>
      <c r="E30" s="155" t="s">
        <v>437</v>
      </c>
      <c r="F30" s="155" t="s">
        <v>437</v>
      </c>
      <c r="G30" s="227">
        <f>SUM(G8:G29)</f>
        <v>0</v>
      </c>
      <c r="H30" s="227">
        <f>SUM(H8:H29)</f>
        <v>0</v>
      </c>
      <c r="I30" s="227">
        <f>SUM(I8:I29)</f>
        <v>0</v>
      </c>
      <c r="J30" s="235">
        <f t="shared" ref="J30:K30" si="3">SUM(J8:J29)</f>
        <v>0</v>
      </c>
      <c r="K30" s="235">
        <f t="shared" si="3"/>
        <v>0</v>
      </c>
    </row>
    <row r="31" spans="1:11" s="9" customFormat="1" ht="15" customHeight="1" x14ac:dyDescent="0.2">
      <c r="A31" s="294" t="s">
        <v>248</v>
      </c>
      <c r="B31" s="295"/>
      <c r="C31" s="295"/>
      <c r="D31" s="295"/>
      <c r="E31" s="295"/>
      <c r="F31" s="295"/>
      <c r="G31" s="295"/>
      <c r="H31" s="295"/>
      <c r="I31" s="295"/>
      <c r="J31" s="159"/>
      <c r="K31" s="160"/>
    </row>
    <row r="32" spans="1:11" s="12" customFormat="1" ht="15" customHeight="1" x14ac:dyDescent="0.2">
      <c r="A32" s="224">
        <v>1</v>
      </c>
      <c r="B32" s="221" t="s">
        <v>339</v>
      </c>
      <c r="C32" s="279">
        <v>20</v>
      </c>
      <c r="D32" s="223" t="s">
        <v>15</v>
      </c>
      <c r="E32" s="201"/>
      <c r="F32" s="201"/>
      <c r="G32" s="201">
        <f t="shared" ref="G32:G43" si="4">C32*F32</f>
        <v>0</v>
      </c>
      <c r="H32" s="201">
        <f t="shared" ref="H32:H43" si="5">G32*0.095</f>
        <v>0</v>
      </c>
      <c r="I32" s="201">
        <f t="shared" ref="I32:I43" si="6">G32+H32</f>
        <v>0</v>
      </c>
      <c r="J32" s="179"/>
      <c r="K32" s="179"/>
    </row>
    <row r="33" spans="1:11" s="12" customFormat="1" ht="15" customHeight="1" x14ac:dyDescent="0.2">
      <c r="A33" s="67">
        <v>2</v>
      </c>
      <c r="B33" s="68" t="s">
        <v>340</v>
      </c>
      <c r="C33" s="278">
        <v>40</v>
      </c>
      <c r="D33" s="69" t="s">
        <v>15</v>
      </c>
      <c r="E33" s="62"/>
      <c r="F33" s="62"/>
      <c r="G33" s="62">
        <f t="shared" si="4"/>
        <v>0</v>
      </c>
      <c r="H33" s="62">
        <f t="shared" si="5"/>
        <v>0</v>
      </c>
      <c r="I33" s="62">
        <f t="shared" si="6"/>
        <v>0</v>
      </c>
      <c r="J33" s="173"/>
      <c r="K33" s="173"/>
    </row>
    <row r="34" spans="1:11" s="9" customFormat="1" ht="15" customHeight="1" x14ac:dyDescent="0.2">
      <c r="A34" s="67">
        <v>3</v>
      </c>
      <c r="B34" s="97" t="s">
        <v>329</v>
      </c>
      <c r="C34" s="61">
        <v>20</v>
      </c>
      <c r="D34" s="69" t="s">
        <v>15</v>
      </c>
      <c r="E34" s="62"/>
      <c r="F34" s="62"/>
      <c r="G34" s="62">
        <f t="shared" si="4"/>
        <v>0</v>
      </c>
      <c r="H34" s="62">
        <f t="shared" si="5"/>
        <v>0</v>
      </c>
      <c r="I34" s="62">
        <f t="shared" si="6"/>
        <v>0</v>
      </c>
      <c r="J34" s="63"/>
      <c r="K34" s="63"/>
    </row>
    <row r="35" spans="1:11" s="9" customFormat="1" ht="25.5" customHeight="1" x14ac:dyDescent="0.2">
      <c r="A35" s="67">
        <v>4</v>
      </c>
      <c r="B35" s="97" t="s">
        <v>523</v>
      </c>
      <c r="C35" s="61">
        <v>40</v>
      </c>
      <c r="D35" s="69" t="s">
        <v>15</v>
      </c>
      <c r="E35" s="62"/>
      <c r="F35" s="62"/>
      <c r="G35" s="62">
        <f t="shared" si="4"/>
        <v>0</v>
      </c>
      <c r="H35" s="62">
        <f t="shared" si="5"/>
        <v>0</v>
      </c>
      <c r="I35" s="62">
        <f t="shared" si="6"/>
        <v>0</v>
      </c>
      <c r="J35" s="63"/>
      <c r="K35" s="63"/>
    </row>
    <row r="36" spans="1:11" s="9" customFormat="1" ht="30" customHeight="1" x14ac:dyDescent="0.2">
      <c r="A36" s="135">
        <v>5</v>
      </c>
      <c r="B36" s="97" t="s">
        <v>330</v>
      </c>
      <c r="C36" s="61">
        <v>10</v>
      </c>
      <c r="D36" s="69" t="s">
        <v>15</v>
      </c>
      <c r="E36" s="62"/>
      <c r="F36" s="62"/>
      <c r="G36" s="62">
        <f t="shared" si="4"/>
        <v>0</v>
      </c>
      <c r="H36" s="62">
        <f t="shared" si="5"/>
        <v>0</v>
      </c>
      <c r="I36" s="62">
        <f t="shared" si="6"/>
        <v>0</v>
      </c>
      <c r="J36" s="63"/>
      <c r="K36" s="63"/>
    </row>
    <row r="37" spans="1:11" s="9" customFormat="1" ht="15" customHeight="1" x14ac:dyDescent="0.2">
      <c r="A37" s="67">
        <v>6</v>
      </c>
      <c r="B37" s="97" t="s">
        <v>331</v>
      </c>
      <c r="C37" s="61">
        <v>25</v>
      </c>
      <c r="D37" s="69" t="s">
        <v>15</v>
      </c>
      <c r="E37" s="62"/>
      <c r="F37" s="62"/>
      <c r="G37" s="62">
        <f t="shared" si="4"/>
        <v>0</v>
      </c>
      <c r="H37" s="62">
        <f t="shared" si="5"/>
        <v>0</v>
      </c>
      <c r="I37" s="62">
        <f t="shared" si="6"/>
        <v>0</v>
      </c>
      <c r="J37" s="63"/>
      <c r="K37" s="63"/>
    </row>
    <row r="38" spans="1:11" s="9" customFormat="1" ht="15" customHeight="1" x14ac:dyDescent="0.2">
      <c r="A38" s="67">
        <v>7</v>
      </c>
      <c r="B38" s="97" t="s">
        <v>332</v>
      </c>
      <c r="C38" s="61">
        <v>15</v>
      </c>
      <c r="D38" s="69" t="s">
        <v>15</v>
      </c>
      <c r="E38" s="62"/>
      <c r="F38" s="62"/>
      <c r="G38" s="62">
        <f t="shared" si="4"/>
        <v>0</v>
      </c>
      <c r="H38" s="62">
        <f t="shared" si="5"/>
        <v>0</v>
      </c>
      <c r="I38" s="62">
        <f t="shared" si="6"/>
        <v>0</v>
      </c>
      <c r="J38" s="63"/>
      <c r="K38" s="63"/>
    </row>
    <row r="39" spans="1:11" s="9" customFormat="1" ht="15" customHeight="1" x14ac:dyDescent="0.2">
      <c r="A39" s="67">
        <v>8</v>
      </c>
      <c r="B39" s="97" t="s">
        <v>333</v>
      </c>
      <c r="C39" s="61">
        <v>15</v>
      </c>
      <c r="D39" s="69" t="s">
        <v>15</v>
      </c>
      <c r="E39" s="62"/>
      <c r="F39" s="62"/>
      <c r="G39" s="62">
        <f t="shared" si="4"/>
        <v>0</v>
      </c>
      <c r="H39" s="62">
        <f t="shared" si="5"/>
        <v>0</v>
      </c>
      <c r="I39" s="62">
        <f t="shared" si="6"/>
        <v>0</v>
      </c>
      <c r="J39" s="63"/>
      <c r="K39" s="63"/>
    </row>
    <row r="40" spans="1:11" s="9" customFormat="1" ht="15" customHeight="1" x14ac:dyDescent="0.2">
      <c r="A40" s="67">
        <v>9</v>
      </c>
      <c r="B40" s="97" t="s">
        <v>334</v>
      </c>
      <c r="C40" s="61">
        <v>15</v>
      </c>
      <c r="D40" s="69" t="s">
        <v>15</v>
      </c>
      <c r="E40" s="62"/>
      <c r="F40" s="62"/>
      <c r="G40" s="62">
        <f t="shared" si="4"/>
        <v>0</v>
      </c>
      <c r="H40" s="62">
        <f t="shared" si="5"/>
        <v>0</v>
      </c>
      <c r="I40" s="62">
        <f t="shared" si="6"/>
        <v>0</v>
      </c>
      <c r="J40" s="63"/>
      <c r="K40" s="63"/>
    </row>
    <row r="41" spans="1:11" s="9" customFormat="1" ht="15" customHeight="1" x14ac:dyDescent="0.2">
      <c r="A41" s="67">
        <v>10</v>
      </c>
      <c r="B41" s="97" t="s">
        <v>335</v>
      </c>
      <c r="C41" s="61">
        <v>50</v>
      </c>
      <c r="D41" s="69" t="s">
        <v>15</v>
      </c>
      <c r="E41" s="62"/>
      <c r="F41" s="62"/>
      <c r="G41" s="62">
        <f t="shared" si="4"/>
        <v>0</v>
      </c>
      <c r="H41" s="62">
        <f t="shared" si="5"/>
        <v>0</v>
      </c>
      <c r="I41" s="62">
        <f t="shared" si="6"/>
        <v>0</v>
      </c>
      <c r="J41" s="63"/>
      <c r="K41" s="63"/>
    </row>
    <row r="42" spans="1:11" s="9" customFormat="1" ht="15" customHeight="1" x14ac:dyDescent="0.2">
      <c r="A42" s="67">
        <v>11</v>
      </c>
      <c r="B42" s="97" t="s">
        <v>336</v>
      </c>
      <c r="C42" s="61">
        <v>15</v>
      </c>
      <c r="D42" s="69" t="s">
        <v>15</v>
      </c>
      <c r="E42" s="62"/>
      <c r="F42" s="62"/>
      <c r="G42" s="62">
        <f t="shared" si="4"/>
        <v>0</v>
      </c>
      <c r="H42" s="62">
        <f t="shared" si="5"/>
        <v>0</v>
      </c>
      <c r="I42" s="62">
        <f t="shared" si="6"/>
        <v>0</v>
      </c>
      <c r="J42" s="63"/>
      <c r="K42" s="63"/>
    </row>
    <row r="43" spans="1:11" s="9" customFormat="1" ht="15" customHeight="1" x14ac:dyDescent="0.2">
      <c r="A43" s="67">
        <v>12</v>
      </c>
      <c r="B43" s="97" t="s">
        <v>338</v>
      </c>
      <c r="C43" s="61">
        <v>10</v>
      </c>
      <c r="D43" s="69" t="s">
        <v>15</v>
      </c>
      <c r="E43" s="62"/>
      <c r="F43" s="62"/>
      <c r="G43" s="62">
        <f t="shared" si="4"/>
        <v>0</v>
      </c>
      <c r="H43" s="62">
        <f t="shared" si="5"/>
        <v>0</v>
      </c>
      <c r="I43" s="62">
        <f t="shared" si="6"/>
        <v>0</v>
      </c>
      <c r="J43" s="63"/>
      <c r="K43" s="63"/>
    </row>
    <row r="44" spans="1:11" s="9" customFormat="1" ht="15" customHeight="1" x14ac:dyDescent="0.2">
      <c r="A44" s="298" t="s">
        <v>249</v>
      </c>
      <c r="B44" s="299"/>
      <c r="C44" s="299"/>
      <c r="D44" s="299"/>
      <c r="E44" s="155" t="s">
        <v>437</v>
      </c>
      <c r="F44" s="155" t="s">
        <v>437</v>
      </c>
      <c r="G44" s="227">
        <f>SUM(G32:G43)</f>
        <v>0</v>
      </c>
      <c r="H44" s="227">
        <f>SUM(H32:H43)</f>
        <v>0</v>
      </c>
      <c r="I44" s="227">
        <f>SUM(I32:I43)</f>
        <v>0</v>
      </c>
      <c r="J44" s="235">
        <f t="shared" ref="J44:K44" si="7">SUM(J32:J43)</f>
        <v>0</v>
      </c>
      <c r="K44" s="235">
        <f t="shared" si="7"/>
        <v>0</v>
      </c>
    </row>
    <row r="45" spans="1:11" s="9" customFormat="1" ht="15" customHeight="1" x14ac:dyDescent="0.2">
      <c r="A45" s="294" t="s">
        <v>250</v>
      </c>
      <c r="B45" s="295"/>
      <c r="C45" s="295"/>
      <c r="D45" s="295"/>
      <c r="E45" s="295"/>
      <c r="F45" s="295"/>
      <c r="G45" s="295"/>
      <c r="H45" s="295"/>
      <c r="I45" s="295"/>
      <c r="J45" s="159"/>
      <c r="K45" s="160"/>
    </row>
    <row r="46" spans="1:11" s="9" customFormat="1" ht="15" customHeight="1" x14ac:dyDescent="0.2">
      <c r="A46" s="87">
        <v>1</v>
      </c>
      <c r="B46" s="268" t="s">
        <v>524</v>
      </c>
      <c r="C46" s="161">
        <v>1</v>
      </c>
      <c r="D46" s="245" t="s">
        <v>15</v>
      </c>
      <c r="E46" s="201"/>
      <c r="F46" s="201"/>
      <c r="G46" s="201">
        <f t="shared" ref="G46:G65" si="8">C46*F46</f>
        <v>0</v>
      </c>
      <c r="H46" s="201">
        <f t="shared" ref="H46:H65" si="9">G46*0.095</f>
        <v>0</v>
      </c>
      <c r="I46" s="201">
        <f t="shared" ref="I46:I65" si="10">G46+H46</f>
        <v>0</v>
      </c>
      <c r="J46" s="158"/>
      <c r="K46" s="158"/>
    </row>
    <row r="47" spans="1:11" s="9" customFormat="1" ht="15" customHeight="1" x14ac:dyDescent="0.2">
      <c r="A47" s="59">
        <v>2</v>
      </c>
      <c r="B47" s="72" t="s">
        <v>525</v>
      </c>
      <c r="C47" s="64">
        <v>1</v>
      </c>
      <c r="D47" s="245" t="s">
        <v>15</v>
      </c>
      <c r="E47" s="62"/>
      <c r="F47" s="62"/>
      <c r="G47" s="62">
        <f t="shared" si="8"/>
        <v>0</v>
      </c>
      <c r="H47" s="62">
        <f t="shared" si="9"/>
        <v>0</v>
      </c>
      <c r="I47" s="62">
        <f t="shared" si="10"/>
        <v>0</v>
      </c>
      <c r="J47" s="63"/>
      <c r="K47" s="63"/>
    </row>
    <row r="48" spans="1:11" s="9" customFormat="1" ht="15" customHeight="1" x14ac:dyDescent="0.2">
      <c r="A48" s="59">
        <v>3</v>
      </c>
      <c r="B48" s="131" t="s">
        <v>526</v>
      </c>
      <c r="C48" s="64">
        <v>1</v>
      </c>
      <c r="D48" s="245" t="s">
        <v>15</v>
      </c>
      <c r="E48" s="62"/>
      <c r="F48" s="62"/>
      <c r="G48" s="62">
        <f t="shared" si="8"/>
        <v>0</v>
      </c>
      <c r="H48" s="62">
        <f t="shared" si="9"/>
        <v>0</v>
      </c>
      <c r="I48" s="62">
        <f t="shared" si="10"/>
        <v>0</v>
      </c>
      <c r="J48" s="63"/>
      <c r="K48" s="63"/>
    </row>
    <row r="49" spans="1:11" s="9" customFormat="1" ht="15" customHeight="1" x14ac:dyDescent="0.2">
      <c r="A49" s="59">
        <v>4</v>
      </c>
      <c r="B49" s="72" t="s">
        <v>528</v>
      </c>
      <c r="C49" s="64">
        <v>20</v>
      </c>
      <c r="D49" s="245" t="s">
        <v>15</v>
      </c>
      <c r="E49" s="62"/>
      <c r="F49" s="62"/>
      <c r="G49" s="62">
        <f t="shared" si="8"/>
        <v>0</v>
      </c>
      <c r="H49" s="62">
        <f t="shared" si="9"/>
        <v>0</v>
      </c>
      <c r="I49" s="62">
        <f t="shared" si="10"/>
        <v>0</v>
      </c>
      <c r="J49" s="63"/>
      <c r="K49" s="63"/>
    </row>
    <row r="50" spans="1:11" s="9" customFormat="1" ht="15" customHeight="1" x14ac:dyDescent="0.2">
      <c r="A50" s="59">
        <v>5</v>
      </c>
      <c r="B50" s="72" t="s">
        <v>529</v>
      </c>
      <c r="C50" s="64">
        <v>2</v>
      </c>
      <c r="D50" s="245" t="s">
        <v>15</v>
      </c>
      <c r="E50" s="62"/>
      <c r="F50" s="62"/>
      <c r="G50" s="62">
        <f t="shared" si="8"/>
        <v>0</v>
      </c>
      <c r="H50" s="62">
        <f t="shared" si="9"/>
        <v>0</v>
      </c>
      <c r="I50" s="62">
        <f t="shared" si="10"/>
        <v>0</v>
      </c>
      <c r="J50" s="63"/>
      <c r="K50" s="63"/>
    </row>
    <row r="51" spans="1:11" s="9" customFormat="1" ht="15" customHeight="1" x14ac:dyDescent="0.2">
      <c r="A51" s="59">
        <v>6</v>
      </c>
      <c r="B51" s="72" t="s">
        <v>530</v>
      </c>
      <c r="C51" s="64">
        <v>1</v>
      </c>
      <c r="D51" s="245" t="s">
        <v>15</v>
      </c>
      <c r="E51" s="62"/>
      <c r="F51" s="62"/>
      <c r="G51" s="62">
        <f t="shared" si="8"/>
        <v>0</v>
      </c>
      <c r="H51" s="62">
        <f t="shared" si="9"/>
        <v>0</v>
      </c>
      <c r="I51" s="62">
        <f t="shared" si="10"/>
        <v>0</v>
      </c>
      <c r="J51" s="63"/>
      <c r="K51" s="63"/>
    </row>
    <row r="52" spans="1:11" s="9" customFormat="1" ht="15" customHeight="1" x14ac:dyDescent="0.2">
      <c r="A52" s="59">
        <v>7</v>
      </c>
      <c r="B52" s="72" t="s">
        <v>531</v>
      </c>
      <c r="C52" s="64">
        <v>2</v>
      </c>
      <c r="D52" s="245" t="s">
        <v>15</v>
      </c>
      <c r="E52" s="62"/>
      <c r="F52" s="62"/>
      <c r="G52" s="62">
        <f t="shared" si="8"/>
        <v>0</v>
      </c>
      <c r="H52" s="62">
        <f t="shared" si="9"/>
        <v>0</v>
      </c>
      <c r="I52" s="62">
        <f t="shared" si="10"/>
        <v>0</v>
      </c>
      <c r="J52" s="63"/>
      <c r="K52" s="63"/>
    </row>
    <row r="53" spans="1:11" s="9" customFormat="1" ht="15" customHeight="1" x14ac:dyDescent="0.2">
      <c r="A53" s="59">
        <v>8</v>
      </c>
      <c r="B53" s="60" t="s">
        <v>533</v>
      </c>
      <c r="C53" s="64">
        <v>2</v>
      </c>
      <c r="D53" s="245" t="s">
        <v>15</v>
      </c>
      <c r="E53" s="62"/>
      <c r="F53" s="62"/>
      <c r="G53" s="62">
        <f t="shared" si="8"/>
        <v>0</v>
      </c>
      <c r="H53" s="62">
        <f t="shared" si="9"/>
        <v>0</v>
      </c>
      <c r="I53" s="62">
        <f t="shared" si="10"/>
        <v>0</v>
      </c>
      <c r="J53" s="63"/>
      <c r="K53" s="63"/>
    </row>
    <row r="54" spans="1:11" s="12" customFormat="1" ht="15" customHeight="1" x14ac:dyDescent="0.2">
      <c r="A54" s="59">
        <v>9</v>
      </c>
      <c r="B54" s="72" t="s">
        <v>534</v>
      </c>
      <c r="C54" s="64">
        <v>2</v>
      </c>
      <c r="D54" s="245" t="s">
        <v>15</v>
      </c>
      <c r="E54" s="62"/>
      <c r="F54" s="62"/>
      <c r="G54" s="62">
        <f t="shared" si="8"/>
        <v>0</v>
      </c>
      <c r="H54" s="62">
        <f t="shared" si="9"/>
        <v>0</v>
      </c>
      <c r="I54" s="62">
        <f t="shared" si="10"/>
        <v>0</v>
      </c>
      <c r="J54" s="173"/>
      <c r="K54" s="173"/>
    </row>
    <row r="55" spans="1:11" s="9" customFormat="1" ht="15" customHeight="1" x14ac:dyDescent="0.2">
      <c r="A55" s="59">
        <v>10</v>
      </c>
      <c r="B55" s="72" t="s">
        <v>535</v>
      </c>
      <c r="C55" s="64">
        <v>2</v>
      </c>
      <c r="D55" s="245" t="s">
        <v>15</v>
      </c>
      <c r="E55" s="62"/>
      <c r="F55" s="62"/>
      <c r="G55" s="62">
        <f t="shared" si="8"/>
        <v>0</v>
      </c>
      <c r="H55" s="62">
        <f t="shared" si="9"/>
        <v>0</v>
      </c>
      <c r="I55" s="62">
        <f t="shared" si="10"/>
        <v>0</v>
      </c>
      <c r="J55" s="63"/>
      <c r="K55" s="63"/>
    </row>
    <row r="56" spans="1:11" s="12" customFormat="1" ht="15" customHeight="1" x14ac:dyDescent="0.2">
      <c r="A56" s="59">
        <v>11</v>
      </c>
      <c r="B56" s="72" t="s">
        <v>532</v>
      </c>
      <c r="C56" s="64">
        <v>20</v>
      </c>
      <c r="D56" s="245" t="s">
        <v>15</v>
      </c>
      <c r="E56" s="62"/>
      <c r="F56" s="62"/>
      <c r="G56" s="62">
        <f t="shared" si="8"/>
        <v>0</v>
      </c>
      <c r="H56" s="62">
        <f t="shared" si="9"/>
        <v>0</v>
      </c>
      <c r="I56" s="62">
        <f t="shared" si="10"/>
        <v>0</v>
      </c>
      <c r="J56" s="173"/>
      <c r="K56" s="173"/>
    </row>
    <row r="57" spans="1:11" s="12" customFormat="1" ht="15" customHeight="1" x14ac:dyDescent="0.2">
      <c r="A57" s="59">
        <v>12</v>
      </c>
      <c r="B57" s="72" t="s">
        <v>538</v>
      </c>
      <c r="C57" s="64">
        <v>2</v>
      </c>
      <c r="D57" s="245" t="s">
        <v>15</v>
      </c>
      <c r="E57" s="62"/>
      <c r="F57" s="62"/>
      <c r="G57" s="62">
        <f t="shared" si="8"/>
        <v>0</v>
      </c>
      <c r="H57" s="62">
        <f t="shared" si="9"/>
        <v>0</v>
      </c>
      <c r="I57" s="62">
        <f t="shared" si="10"/>
        <v>0</v>
      </c>
      <c r="J57" s="173"/>
      <c r="K57" s="173"/>
    </row>
    <row r="58" spans="1:11" s="9" customFormat="1" ht="15" customHeight="1" x14ac:dyDescent="0.2">
      <c r="A58" s="59">
        <v>13</v>
      </c>
      <c r="B58" s="95" t="s">
        <v>537</v>
      </c>
      <c r="C58" s="64">
        <v>2</v>
      </c>
      <c r="D58" s="245" t="s">
        <v>15</v>
      </c>
      <c r="E58" s="62"/>
      <c r="F58" s="62"/>
      <c r="G58" s="62">
        <f t="shared" si="8"/>
        <v>0</v>
      </c>
      <c r="H58" s="62">
        <f t="shared" si="9"/>
        <v>0</v>
      </c>
      <c r="I58" s="62">
        <f t="shared" si="10"/>
        <v>0</v>
      </c>
      <c r="J58" s="63"/>
      <c r="K58" s="63"/>
    </row>
    <row r="59" spans="1:11" s="9" customFormat="1" ht="15" customHeight="1" x14ac:dyDescent="0.2">
      <c r="A59" s="59">
        <v>14</v>
      </c>
      <c r="B59" s="95" t="s">
        <v>536</v>
      </c>
      <c r="C59" s="64">
        <v>10</v>
      </c>
      <c r="D59" s="99" t="s">
        <v>15</v>
      </c>
      <c r="E59" s="62"/>
      <c r="F59" s="62"/>
      <c r="G59" s="62">
        <f t="shared" si="8"/>
        <v>0</v>
      </c>
      <c r="H59" s="62">
        <f t="shared" si="9"/>
        <v>0</v>
      </c>
      <c r="I59" s="62">
        <f t="shared" si="10"/>
        <v>0</v>
      </c>
      <c r="J59" s="63"/>
      <c r="K59" s="63"/>
    </row>
    <row r="60" spans="1:11" s="132" customFormat="1" ht="15" customHeight="1" x14ac:dyDescent="0.2">
      <c r="A60" s="59">
        <v>15</v>
      </c>
      <c r="B60" s="72" t="s">
        <v>539</v>
      </c>
      <c r="C60" s="64">
        <v>2</v>
      </c>
      <c r="D60" s="245" t="s">
        <v>15</v>
      </c>
      <c r="E60" s="62"/>
      <c r="F60" s="62"/>
      <c r="G60" s="62">
        <f t="shared" si="8"/>
        <v>0</v>
      </c>
      <c r="H60" s="62">
        <f t="shared" si="9"/>
        <v>0</v>
      </c>
      <c r="I60" s="62">
        <f t="shared" si="10"/>
        <v>0</v>
      </c>
      <c r="J60" s="186"/>
      <c r="K60" s="186"/>
    </row>
    <row r="61" spans="1:11" s="9" customFormat="1" ht="15" customHeight="1" x14ac:dyDescent="0.2">
      <c r="A61" s="59">
        <v>16</v>
      </c>
      <c r="B61" s="72" t="s">
        <v>547</v>
      </c>
      <c r="C61" s="64">
        <v>1</v>
      </c>
      <c r="D61" s="245" t="s">
        <v>15</v>
      </c>
      <c r="E61" s="62"/>
      <c r="F61" s="62"/>
      <c r="G61" s="62">
        <f t="shared" si="8"/>
        <v>0</v>
      </c>
      <c r="H61" s="62">
        <f t="shared" si="9"/>
        <v>0</v>
      </c>
      <c r="I61" s="62">
        <f t="shared" si="10"/>
        <v>0</v>
      </c>
      <c r="J61" s="63"/>
      <c r="K61" s="63"/>
    </row>
    <row r="62" spans="1:11" s="9" customFormat="1" ht="15" customHeight="1" x14ac:dyDescent="0.2">
      <c r="A62" s="59">
        <v>17</v>
      </c>
      <c r="B62" s="72" t="s">
        <v>548</v>
      </c>
      <c r="C62" s="64">
        <v>1</v>
      </c>
      <c r="D62" s="245" t="s">
        <v>15</v>
      </c>
      <c r="E62" s="62"/>
      <c r="F62" s="62"/>
      <c r="G62" s="62">
        <f t="shared" si="8"/>
        <v>0</v>
      </c>
      <c r="H62" s="62">
        <f t="shared" si="9"/>
        <v>0</v>
      </c>
      <c r="I62" s="62">
        <f t="shared" si="10"/>
        <v>0</v>
      </c>
      <c r="J62" s="63"/>
      <c r="K62" s="63"/>
    </row>
    <row r="63" spans="1:11" s="132" customFormat="1" ht="25.5" customHeight="1" x14ac:dyDescent="0.2">
      <c r="A63" s="59">
        <v>18</v>
      </c>
      <c r="B63" s="72" t="s">
        <v>750</v>
      </c>
      <c r="C63" s="64">
        <v>24</v>
      </c>
      <c r="D63" s="245" t="s">
        <v>15</v>
      </c>
      <c r="E63" s="62"/>
      <c r="F63" s="62"/>
      <c r="G63" s="62">
        <f t="shared" si="8"/>
        <v>0</v>
      </c>
      <c r="H63" s="62">
        <f t="shared" si="9"/>
        <v>0</v>
      </c>
      <c r="I63" s="62">
        <f t="shared" si="10"/>
        <v>0</v>
      </c>
      <c r="J63" s="186"/>
      <c r="K63" s="186"/>
    </row>
    <row r="64" spans="1:11" s="132" customFormat="1" ht="14.25" customHeight="1" x14ac:dyDescent="0.2">
      <c r="A64" s="59">
        <v>19</v>
      </c>
      <c r="B64" s="72" t="s">
        <v>549</v>
      </c>
      <c r="C64" s="64">
        <v>4</v>
      </c>
      <c r="D64" s="245" t="s">
        <v>15</v>
      </c>
      <c r="E64" s="62"/>
      <c r="F64" s="62"/>
      <c r="G64" s="62">
        <f t="shared" si="8"/>
        <v>0</v>
      </c>
      <c r="H64" s="62">
        <f t="shared" si="9"/>
        <v>0</v>
      </c>
      <c r="I64" s="62">
        <f t="shared" si="10"/>
        <v>0</v>
      </c>
      <c r="J64" s="186"/>
      <c r="K64" s="186"/>
    </row>
    <row r="65" spans="1:11" s="12" customFormat="1" ht="15" customHeight="1" x14ac:dyDescent="0.2">
      <c r="A65" s="59">
        <v>20</v>
      </c>
      <c r="B65" s="72" t="s">
        <v>527</v>
      </c>
      <c r="C65" s="64">
        <v>1</v>
      </c>
      <c r="D65" s="245" t="s">
        <v>15</v>
      </c>
      <c r="E65" s="62"/>
      <c r="F65" s="62"/>
      <c r="G65" s="62">
        <f t="shared" si="8"/>
        <v>0</v>
      </c>
      <c r="H65" s="62">
        <f t="shared" si="9"/>
        <v>0</v>
      </c>
      <c r="I65" s="62">
        <f t="shared" si="10"/>
        <v>0</v>
      </c>
      <c r="J65" s="173"/>
      <c r="K65" s="173"/>
    </row>
    <row r="66" spans="1:11" s="9" customFormat="1" ht="15" customHeight="1" x14ac:dyDescent="0.2">
      <c r="A66" s="298" t="s">
        <v>251</v>
      </c>
      <c r="B66" s="299"/>
      <c r="C66" s="299"/>
      <c r="D66" s="299"/>
      <c r="E66" s="155" t="s">
        <v>437</v>
      </c>
      <c r="F66" s="155" t="s">
        <v>437</v>
      </c>
      <c r="G66" s="227">
        <f>SUM(G46:G65)</f>
        <v>0</v>
      </c>
      <c r="H66" s="227">
        <f>SUM(H46:H65)</f>
        <v>0</v>
      </c>
      <c r="I66" s="227">
        <f>SUM(I46:I65)</f>
        <v>0</v>
      </c>
      <c r="J66" s="235">
        <f t="shared" ref="J66:K66" si="11">SUM(J46:J65)</f>
        <v>0</v>
      </c>
      <c r="K66" s="235">
        <f t="shared" si="11"/>
        <v>0</v>
      </c>
    </row>
    <row r="67" spans="1:11" s="9" customFormat="1" ht="15" customHeight="1" x14ac:dyDescent="0.2">
      <c r="A67" s="294" t="s">
        <v>252</v>
      </c>
      <c r="B67" s="295"/>
      <c r="C67" s="295"/>
      <c r="D67" s="295"/>
      <c r="E67" s="295"/>
      <c r="F67" s="295"/>
      <c r="G67" s="295"/>
      <c r="H67" s="295"/>
      <c r="I67" s="295"/>
      <c r="J67" s="159"/>
      <c r="K67" s="160"/>
    </row>
    <row r="68" spans="1:11" s="9" customFormat="1" ht="15" customHeight="1" x14ac:dyDescent="0.2">
      <c r="A68" s="87">
        <v>1</v>
      </c>
      <c r="B68" s="88" t="s">
        <v>540</v>
      </c>
      <c r="C68" s="157">
        <v>200</v>
      </c>
      <c r="D68" s="157" t="s">
        <v>419</v>
      </c>
      <c r="E68" s="201"/>
      <c r="F68" s="201"/>
      <c r="G68" s="201">
        <f t="shared" ref="G68:G111" si="12">C68*F68</f>
        <v>0</v>
      </c>
      <c r="H68" s="201">
        <f t="shared" ref="H68:H113" si="13">G68*0.095</f>
        <v>0</v>
      </c>
      <c r="I68" s="201">
        <f t="shared" ref="I68:I111" si="14">G68+H68</f>
        <v>0</v>
      </c>
      <c r="J68" s="158"/>
      <c r="K68" s="158"/>
    </row>
    <row r="69" spans="1:11" s="9" customFormat="1" ht="15" customHeight="1" x14ac:dyDescent="0.2">
      <c r="A69" s="360">
        <v>2</v>
      </c>
      <c r="B69" s="60" t="s">
        <v>780</v>
      </c>
      <c r="C69" s="61">
        <v>1000</v>
      </c>
      <c r="D69" s="61" t="s">
        <v>419</v>
      </c>
      <c r="E69" s="62"/>
      <c r="F69" s="62"/>
      <c r="G69" s="201">
        <f t="shared" si="12"/>
        <v>0</v>
      </c>
      <c r="H69" s="62">
        <f t="shared" si="13"/>
        <v>0</v>
      </c>
      <c r="I69" s="201">
        <f t="shared" si="14"/>
        <v>0</v>
      </c>
      <c r="J69" s="63"/>
      <c r="K69" s="63"/>
    </row>
    <row r="70" spans="1:11" s="9" customFormat="1" ht="15" customHeight="1" x14ac:dyDescent="0.2">
      <c r="A70" s="59">
        <v>3</v>
      </c>
      <c r="B70" s="60" t="s">
        <v>348</v>
      </c>
      <c r="C70" s="61">
        <v>40</v>
      </c>
      <c r="D70" s="61" t="s">
        <v>419</v>
      </c>
      <c r="E70" s="62"/>
      <c r="F70" s="62"/>
      <c r="G70" s="201">
        <f t="shared" si="12"/>
        <v>0</v>
      </c>
      <c r="H70" s="62">
        <f t="shared" si="13"/>
        <v>0</v>
      </c>
      <c r="I70" s="201">
        <f t="shared" si="14"/>
        <v>0</v>
      </c>
      <c r="J70" s="63"/>
      <c r="K70" s="63"/>
    </row>
    <row r="71" spans="1:11" s="9" customFormat="1" ht="15" customHeight="1" x14ac:dyDescent="0.2">
      <c r="A71" s="59">
        <v>4</v>
      </c>
      <c r="B71" s="60" t="s">
        <v>695</v>
      </c>
      <c r="C71" s="61">
        <v>40</v>
      </c>
      <c r="D71" s="61" t="s">
        <v>419</v>
      </c>
      <c r="E71" s="62"/>
      <c r="F71" s="62"/>
      <c r="G71" s="201">
        <f t="shared" ref="G71" si="15">C71*F71</f>
        <v>0</v>
      </c>
      <c r="H71" s="62">
        <f t="shared" si="13"/>
        <v>0</v>
      </c>
      <c r="I71" s="201">
        <f t="shared" ref="I71" si="16">G71+H71</f>
        <v>0</v>
      </c>
      <c r="J71" s="63"/>
      <c r="K71" s="63"/>
    </row>
    <row r="72" spans="1:11" s="9" customFormat="1" ht="15" customHeight="1" x14ac:dyDescent="0.2">
      <c r="A72" s="87">
        <v>5</v>
      </c>
      <c r="B72" s="60" t="s">
        <v>365</v>
      </c>
      <c r="C72" s="61">
        <v>160</v>
      </c>
      <c r="D72" s="61" t="s">
        <v>15</v>
      </c>
      <c r="E72" s="62"/>
      <c r="F72" s="62"/>
      <c r="G72" s="201">
        <f t="shared" si="12"/>
        <v>0</v>
      </c>
      <c r="H72" s="62">
        <f t="shared" si="13"/>
        <v>0</v>
      </c>
      <c r="I72" s="201">
        <f t="shared" si="14"/>
        <v>0</v>
      </c>
      <c r="J72" s="63"/>
      <c r="K72" s="63"/>
    </row>
    <row r="73" spans="1:11" s="9" customFormat="1" ht="15" customHeight="1" x14ac:dyDescent="0.2">
      <c r="A73" s="87">
        <v>6</v>
      </c>
      <c r="B73" s="97" t="s">
        <v>541</v>
      </c>
      <c r="C73" s="61">
        <v>15</v>
      </c>
      <c r="D73" s="61" t="s">
        <v>419</v>
      </c>
      <c r="E73" s="62"/>
      <c r="F73" s="62"/>
      <c r="G73" s="201">
        <f t="shared" si="12"/>
        <v>0</v>
      </c>
      <c r="H73" s="62">
        <f t="shared" si="13"/>
        <v>0</v>
      </c>
      <c r="I73" s="201">
        <f t="shared" si="14"/>
        <v>0</v>
      </c>
      <c r="J73" s="63"/>
      <c r="K73" s="63"/>
    </row>
    <row r="74" spans="1:11" s="137" customFormat="1" ht="30" customHeight="1" x14ac:dyDescent="0.2">
      <c r="A74" s="59">
        <v>7</v>
      </c>
      <c r="B74" s="60" t="s">
        <v>542</v>
      </c>
      <c r="C74" s="61">
        <v>100</v>
      </c>
      <c r="D74" s="61" t="s">
        <v>15</v>
      </c>
      <c r="E74" s="136"/>
      <c r="F74" s="136"/>
      <c r="G74" s="201">
        <f t="shared" si="12"/>
        <v>0</v>
      </c>
      <c r="H74" s="62">
        <f t="shared" si="13"/>
        <v>0</v>
      </c>
      <c r="I74" s="201">
        <f t="shared" si="14"/>
        <v>0</v>
      </c>
      <c r="J74" s="266"/>
      <c r="K74" s="266"/>
    </row>
    <row r="75" spans="1:11" s="9" customFormat="1" ht="15" customHeight="1" x14ac:dyDescent="0.2">
      <c r="A75" s="59">
        <v>8</v>
      </c>
      <c r="B75" s="60" t="s">
        <v>420</v>
      </c>
      <c r="C75" s="61">
        <v>500</v>
      </c>
      <c r="D75" s="61" t="s">
        <v>419</v>
      </c>
      <c r="E75" s="62"/>
      <c r="F75" s="62"/>
      <c r="G75" s="201">
        <f t="shared" si="12"/>
        <v>0</v>
      </c>
      <c r="H75" s="62">
        <f t="shared" si="13"/>
        <v>0</v>
      </c>
      <c r="I75" s="201">
        <f t="shared" si="14"/>
        <v>0</v>
      </c>
      <c r="J75" s="63"/>
      <c r="K75" s="63"/>
    </row>
    <row r="76" spans="1:11" s="9" customFormat="1" ht="15" customHeight="1" x14ac:dyDescent="0.2">
      <c r="A76" s="59">
        <v>9</v>
      </c>
      <c r="B76" s="60" t="s">
        <v>421</v>
      </c>
      <c r="C76" s="61">
        <v>4</v>
      </c>
      <c r="D76" s="61" t="s">
        <v>419</v>
      </c>
      <c r="E76" s="62"/>
      <c r="F76" s="62"/>
      <c r="G76" s="201">
        <f t="shared" si="12"/>
        <v>0</v>
      </c>
      <c r="H76" s="62">
        <f t="shared" si="13"/>
        <v>0</v>
      </c>
      <c r="I76" s="62">
        <f t="shared" si="14"/>
        <v>0</v>
      </c>
      <c r="J76" s="63"/>
      <c r="K76" s="63"/>
    </row>
    <row r="77" spans="1:11" s="9" customFormat="1" ht="15" customHeight="1" x14ac:dyDescent="0.2">
      <c r="A77" s="87">
        <v>10</v>
      </c>
      <c r="B77" s="97" t="s">
        <v>522</v>
      </c>
      <c r="C77" s="61">
        <v>16</v>
      </c>
      <c r="D77" s="61" t="s">
        <v>419</v>
      </c>
      <c r="E77" s="62"/>
      <c r="F77" s="62"/>
      <c r="G77" s="201">
        <f t="shared" si="12"/>
        <v>0</v>
      </c>
      <c r="H77" s="62">
        <f>G77*0.22</f>
        <v>0</v>
      </c>
      <c r="I77" s="62">
        <f t="shared" si="14"/>
        <v>0</v>
      </c>
      <c r="J77" s="63"/>
      <c r="K77" s="63"/>
    </row>
    <row r="78" spans="1:11" s="9" customFormat="1" ht="15" customHeight="1" x14ac:dyDescent="0.2">
      <c r="A78" s="87">
        <v>11</v>
      </c>
      <c r="B78" s="97" t="s">
        <v>436</v>
      </c>
      <c r="C78" s="61">
        <v>20</v>
      </c>
      <c r="D78" s="61" t="s">
        <v>15</v>
      </c>
      <c r="E78" s="62"/>
      <c r="F78" s="62"/>
      <c r="G78" s="201">
        <f t="shared" si="12"/>
        <v>0</v>
      </c>
      <c r="H78" s="62">
        <f t="shared" si="13"/>
        <v>0</v>
      </c>
      <c r="I78" s="62">
        <f t="shared" si="14"/>
        <v>0</v>
      </c>
      <c r="J78" s="63"/>
      <c r="K78" s="63"/>
    </row>
    <row r="79" spans="1:11" s="9" customFormat="1" ht="15" customHeight="1" x14ac:dyDescent="0.2">
      <c r="A79" s="59">
        <v>12</v>
      </c>
      <c r="B79" s="60" t="s">
        <v>543</v>
      </c>
      <c r="C79" s="61">
        <v>250</v>
      </c>
      <c r="D79" s="61" t="s">
        <v>15</v>
      </c>
      <c r="E79" s="62"/>
      <c r="F79" s="62"/>
      <c r="G79" s="201">
        <f t="shared" si="12"/>
        <v>0</v>
      </c>
      <c r="H79" s="62">
        <f t="shared" si="13"/>
        <v>0</v>
      </c>
      <c r="I79" s="62">
        <f t="shared" si="14"/>
        <v>0</v>
      </c>
      <c r="J79" s="63"/>
      <c r="K79" s="63"/>
    </row>
    <row r="80" spans="1:11" s="9" customFormat="1" ht="15" customHeight="1" x14ac:dyDescent="0.2">
      <c r="A80" s="59">
        <v>13</v>
      </c>
      <c r="B80" s="60" t="s">
        <v>544</v>
      </c>
      <c r="C80" s="61">
        <v>12</v>
      </c>
      <c r="D80" s="61" t="s">
        <v>15</v>
      </c>
      <c r="E80" s="62"/>
      <c r="F80" s="62"/>
      <c r="G80" s="201">
        <f t="shared" si="12"/>
        <v>0</v>
      </c>
      <c r="H80" s="62">
        <f t="shared" si="13"/>
        <v>0</v>
      </c>
      <c r="I80" s="62">
        <f t="shared" si="14"/>
        <v>0</v>
      </c>
      <c r="J80" s="63"/>
      <c r="K80" s="63"/>
    </row>
    <row r="81" spans="1:11" s="9" customFormat="1" ht="15" customHeight="1" x14ac:dyDescent="0.2">
      <c r="A81" s="59">
        <v>14</v>
      </c>
      <c r="B81" s="60" t="s">
        <v>545</v>
      </c>
      <c r="C81" s="61">
        <v>12</v>
      </c>
      <c r="D81" s="61" t="s">
        <v>15</v>
      </c>
      <c r="E81" s="62"/>
      <c r="F81" s="62"/>
      <c r="G81" s="62">
        <f t="shared" si="12"/>
        <v>0</v>
      </c>
      <c r="H81" s="62">
        <f t="shared" si="13"/>
        <v>0</v>
      </c>
      <c r="I81" s="62">
        <f t="shared" si="14"/>
        <v>0</v>
      </c>
      <c r="J81" s="63"/>
      <c r="K81" s="63"/>
    </row>
    <row r="82" spans="1:11" s="9" customFormat="1" ht="15" customHeight="1" x14ac:dyDescent="0.2">
      <c r="A82" s="87">
        <v>15</v>
      </c>
      <c r="B82" s="60" t="s">
        <v>546</v>
      </c>
      <c r="C82" s="61">
        <v>12</v>
      </c>
      <c r="D82" s="61" t="s">
        <v>15</v>
      </c>
      <c r="E82" s="62"/>
      <c r="F82" s="62"/>
      <c r="G82" s="62">
        <f t="shared" si="12"/>
        <v>0</v>
      </c>
      <c r="H82" s="62">
        <f t="shared" si="13"/>
        <v>0</v>
      </c>
      <c r="I82" s="62">
        <f t="shared" si="14"/>
        <v>0</v>
      </c>
      <c r="J82" s="63"/>
      <c r="K82" s="63"/>
    </row>
    <row r="83" spans="1:11" s="12" customFormat="1" ht="15" customHeight="1" x14ac:dyDescent="0.2">
      <c r="A83" s="87">
        <v>16</v>
      </c>
      <c r="B83" s="60" t="s">
        <v>422</v>
      </c>
      <c r="C83" s="61">
        <v>1500</v>
      </c>
      <c r="D83" s="61" t="s">
        <v>15</v>
      </c>
      <c r="E83" s="62"/>
      <c r="F83" s="62"/>
      <c r="G83" s="62">
        <f t="shared" si="12"/>
        <v>0</v>
      </c>
      <c r="H83" s="62">
        <f t="shared" si="13"/>
        <v>0</v>
      </c>
      <c r="I83" s="62">
        <f t="shared" si="14"/>
        <v>0</v>
      </c>
      <c r="J83" s="173"/>
      <c r="K83" s="173"/>
    </row>
    <row r="84" spans="1:11" s="12" customFormat="1" ht="15" customHeight="1" x14ac:dyDescent="0.2">
      <c r="A84" s="360">
        <v>17</v>
      </c>
      <c r="B84" s="60" t="s">
        <v>781</v>
      </c>
      <c r="C84" s="61">
        <v>4</v>
      </c>
      <c r="D84" s="61" t="s">
        <v>15</v>
      </c>
      <c r="E84" s="62"/>
      <c r="F84" s="62"/>
      <c r="G84" s="62">
        <f t="shared" si="12"/>
        <v>0</v>
      </c>
      <c r="H84" s="62">
        <f t="shared" si="13"/>
        <v>0</v>
      </c>
      <c r="I84" s="62">
        <f t="shared" si="14"/>
        <v>0</v>
      </c>
      <c r="J84" s="173"/>
      <c r="K84" s="173"/>
    </row>
    <row r="85" spans="1:11" s="12" customFormat="1" ht="15" customHeight="1" x14ac:dyDescent="0.2">
      <c r="A85" s="59">
        <v>18</v>
      </c>
      <c r="B85" s="97" t="s">
        <v>341</v>
      </c>
      <c r="C85" s="61">
        <v>70</v>
      </c>
      <c r="D85" s="61" t="s">
        <v>15</v>
      </c>
      <c r="E85" s="62"/>
      <c r="F85" s="62"/>
      <c r="G85" s="62">
        <f t="shared" si="12"/>
        <v>0</v>
      </c>
      <c r="H85" s="62">
        <f t="shared" si="13"/>
        <v>0</v>
      </c>
      <c r="I85" s="62">
        <f t="shared" si="14"/>
        <v>0</v>
      </c>
      <c r="J85" s="173"/>
      <c r="K85" s="173"/>
    </row>
    <row r="86" spans="1:11" s="12" customFormat="1" ht="15" customHeight="1" x14ac:dyDescent="0.2">
      <c r="A86" s="59">
        <v>19</v>
      </c>
      <c r="B86" s="97" t="s">
        <v>550</v>
      </c>
      <c r="C86" s="61">
        <v>10</v>
      </c>
      <c r="D86" s="61" t="s">
        <v>15</v>
      </c>
      <c r="E86" s="62"/>
      <c r="F86" s="62"/>
      <c r="G86" s="62">
        <f t="shared" si="12"/>
        <v>0</v>
      </c>
      <c r="H86" s="62">
        <f t="shared" si="13"/>
        <v>0</v>
      </c>
      <c r="I86" s="62">
        <f t="shared" si="14"/>
        <v>0</v>
      </c>
      <c r="J86" s="173"/>
      <c r="K86" s="173"/>
    </row>
    <row r="87" spans="1:11" s="12" customFormat="1" ht="15" customHeight="1" x14ac:dyDescent="0.2">
      <c r="A87" s="87">
        <v>20</v>
      </c>
      <c r="B87" s="97" t="s">
        <v>342</v>
      </c>
      <c r="C87" s="64">
        <v>10</v>
      </c>
      <c r="D87" s="61" t="s">
        <v>15</v>
      </c>
      <c r="E87" s="62"/>
      <c r="F87" s="62"/>
      <c r="G87" s="62">
        <f t="shared" si="12"/>
        <v>0</v>
      </c>
      <c r="H87" s="62">
        <f t="shared" si="13"/>
        <v>0</v>
      </c>
      <c r="I87" s="62">
        <f t="shared" si="14"/>
        <v>0</v>
      </c>
      <c r="J87" s="173"/>
      <c r="K87" s="173"/>
    </row>
    <row r="88" spans="1:11" s="12" customFormat="1" ht="15" customHeight="1" x14ac:dyDescent="0.2">
      <c r="A88" s="87">
        <v>21</v>
      </c>
      <c r="B88" s="60" t="s">
        <v>425</v>
      </c>
      <c r="C88" s="61">
        <v>400</v>
      </c>
      <c r="D88" s="61" t="s">
        <v>15</v>
      </c>
      <c r="E88" s="62"/>
      <c r="F88" s="62"/>
      <c r="G88" s="62">
        <f t="shared" si="12"/>
        <v>0</v>
      </c>
      <c r="H88" s="62">
        <f t="shared" si="13"/>
        <v>0</v>
      </c>
      <c r="I88" s="62">
        <f t="shared" si="14"/>
        <v>0</v>
      </c>
      <c r="J88" s="173"/>
      <c r="K88" s="173"/>
    </row>
    <row r="89" spans="1:11" s="12" customFormat="1" ht="30" customHeight="1" x14ac:dyDescent="0.2">
      <c r="A89" s="59">
        <v>22</v>
      </c>
      <c r="B89" s="60" t="s">
        <v>426</v>
      </c>
      <c r="C89" s="61">
        <v>20</v>
      </c>
      <c r="D89" s="61" t="s">
        <v>15</v>
      </c>
      <c r="E89" s="62"/>
      <c r="F89" s="62"/>
      <c r="G89" s="62">
        <f t="shared" si="12"/>
        <v>0</v>
      </c>
      <c r="H89" s="62">
        <f t="shared" si="13"/>
        <v>0</v>
      </c>
      <c r="I89" s="62">
        <f t="shared" si="14"/>
        <v>0</v>
      </c>
      <c r="J89" s="173"/>
      <c r="K89" s="173"/>
    </row>
    <row r="90" spans="1:11" s="12" customFormat="1" ht="15" customHeight="1" x14ac:dyDescent="0.2">
      <c r="A90" s="59">
        <v>23</v>
      </c>
      <c r="B90" s="97" t="s">
        <v>359</v>
      </c>
      <c r="C90" s="61">
        <v>6</v>
      </c>
      <c r="D90" s="61" t="s">
        <v>15</v>
      </c>
      <c r="E90" s="62"/>
      <c r="F90" s="62"/>
      <c r="G90" s="62">
        <f t="shared" si="12"/>
        <v>0</v>
      </c>
      <c r="H90" s="62">
        <f t="shared" si="13"/>
        <v>0</v>
      </c>
      <c r="I90" s="62">
        <f t="shared" si="14"/>
        <v>0</v>
      </c>
      <c r="J90" s="173"/>
      <c r="K90" s="173"/>
    </row>
    <row r="91" spans="1:11" s="12" customFormat="1" ht="30" customHeight="1" x14ac:dyDescent="0.2">
      <c r="A91" s="59">
        <v>24</v>
      </c>
      <c r="B91" s="97" t="s">
        <v>696</v>
      </c>
      <c r="C91" s="61">
        <v>40</v>
      </c>
      <c r="D91" s="61" t="s">
        <v>15</v>
      </c>
      <c r="E91" s="62"/>
      <c r="F91" s="62"/>
      <c r="G91" s="62">
        <f t="shared" si="12"/>
        <v>0</v>
      </c>
      <c r="H91" s="62">
        <f t="shared" si="13"/>
        <v>0</v>
      </c>
      <c r="I91" s="62">
        <f t="shared" si="14"/>
        <v>0</v>
      </c>
      <c r="J91" s="173"/>
      <c r="K91" s="173"/>
    </row>
    <row r="92" spans="1:11" s="12" customFormat="1" ht="15" customHeight="1" x14ac:dyDescent="0.2">
      <c r="A92" s="87">
        <v>25</v>
      </c>
      <c r="B92" s="97" t="s">
        <v>343</v>
      </c>
      <c r="C92" s="61">
        <v>150</v>
      </c>
      <c r="D92" s="61" t="s">
        <v>15</v>
      </c>
      <c r="E92" s="62"/>
      <c r="F92" s="62"/>
      <c r="G92" s="62">
        <f t="shared" si="12"/>
        <v>0</v>
      </c>
      <c r="H92" s="62">
        <f t="shared" si="13"/>
        <v>0</v>
      </c>
      <c r="I92" s="62">
        <f t="shared" si="14"/>
        <v>0</v>
      </c>
      <c r="J92" s="173"/>
      <c r="K92" s="173"/>
    </row>
    <row r="93" spans="1:11" s="12" customFormat="1" ht="15" customHeight="1" x14ac:dyDescent="0.2">
      <c r="A93" s="87">
        <v>26</v>
      </c>
      <c r="B93" s="97" t="s">
        <v>344</v>
      </c>
      <c r="C93" s="61">
        <v>6</v>
      </c>
      <c r="D93" s="61" t="s">
        <v>15</v>
      </c>
      <c r="E93" s="62"/>
      <c r="F93" s="62"/>
      <c r="G93" s="62">
        <f t="shared" si="12"/>
        <v>0</v>
      </c>
      <c r="H93" s="62">
        <f t="shared" si="13"/>
        <v>0</v>
      </c>
      <c r="I93" s="62">
        <f t="shared" si="14"/>
        <v>0</v>
      </c>
      <c r="J93" s="173"/>
      <c r="K93" s="173"/>
    </row>
    <row r="94" spans="1:11" s="12" customFormat="1" ht="15" customHeight="1" x14ac:dyDescent="0.2">
      <c r="A94" s="59">
        <v>27</v>
      </c>
      <c r="B94" s="97" t="s">
        <v>4</v>
      </c>
      <c r="C94" s="64">
        <v>30</v>
      </c>
      <c r="D94" s="61" t="s">
        <v>15</v>
      </c>
      <c r="E94" s="62"/>
      <c r="F94" s="62"/>
      <c r="G94" s="62">
        <f t="shared" si="12"/>
        <v>0</v>
      </c>
      <c r="H94" s="62">
        <f t="shared" si="13"/>
        <v>0</v>
      </c>
      <c r="I94" s="62">
        <f t="shared" si="14"/>
        <v>0</v>
      </c>
      <c r="J94" s="173"/>
      <c r="K94" s="173"/>
    </row>
    <row r="95" spans="1:11" s="12" customFormat="1" ht="15" customHeight="1" x14ac:dyDescent="0.2">
      <c r="A95" s="59">
        <v>28</v>
      </c>
      <c r="B95" s="97" t="s">
        <v>427</v>
      </c>
      <c r="C95" s="61">
        <v>24</v>
      </c>
      <c r="D95" s="61" t="s">
        <v>15</v>
      </c>
      <c r="E95" s="62"/>
      <c r="F95" s="62"/>
      <c r="G95" s="62">
        <f t="shared" si="12"/>
        <v>0</v>
      </c>
      <c r="H95" s="62">
        <f t="shared" si="13"/>
        <v>0</v>
      </c>
      <c r="I95" s="62">
        <f t="shared" si="14"/>
        <v>0</v>
      </c>
      <c r="J95" s="173"/>
      <c r="K95" s="173"/>
    </row>
    <row r="96" spans="1:11" s="12" customFormat="1" ht="15" customHeight="1" x14ac:dyDescent="0.2">
      <c r="A96" s="59">
        <v>29</v>
      </c>
      <c r="B96" s="97" t="s">
        <v>428</v>
      </c>
      <c r="C96" s="61">
        <v>10</v>
      </c>
      <c r="D96" s="61" t="s">
        <v>15</v>
      </c>
      <c r="E96" s="62"/>
      <c r="F96" s="62"/>
      <c r="G96" s="62">
        <f t="shared" si="12"/>
        <v>0</v>
      </c>
      <c r="H96" s="62">
        <f t="shared" si="13"/>
        <v>0</v>
      </c>
      <c r="I96" s="62">
        <f t="shared" si="14"/>
        <v>0</v>
      </c>
      <c r="J96" s="173"/>
      <c r="K96" s="173"/>
    </row>
    <row r="97" spans="1:11" s="12" customFormat="1" ht="15" customHeight="1" x14ac:dyDescent="0.2">
      <c r="A97" s="87">
        <v>30</v>
      </c>
      <c r="B97" s="97" t="s">
        <v>351</v>
      </c>
      <c r="C97" s="61">
        <v>250</v>
      </c>
      <c r="D97" s="61" t="s">
        <v>15</v>
      </c>
      <c r="E97" s="62"/>
      <c r="F97" s="62"/>
      <c r="G97" s="62">
        <f t="shared" si="12"/>
        <v>0</v>
      </c>
      <c r="H97" s="62">
        <f t="shared" si="13"/>
        <v>0</v>
      </c>
      <c r="I97" s="62">
        <f t="shared" si="14"/>
        <v>0</v>
      </c>
      <c r="J97" s="173"/>
      <c r="K97" s="173"/>
    </row>
    <row r="98" spans="1:11" s="12" customFormat="1" ht="15" customHeight="1" x14ac:dyDescent="0.2">
      <c r="A98" s="87">
        <v>31</v>
      </c>
      <c r="B98" s="97" t="s">
        <v>350</v>
      </c>
      <c r="C98" s="61">
        <v>40</v>
      </c>
      <c r="D98" s="61" t="s">
        <v>15</v>
      </c>
      <c r="E98" s="62"/>
      <c r="F98" s="62"/>
      <c r="G98" s="62">
        <f t="shared" si="12"/>
        <v>0</v>
      </c>
      <c r="H98" s="62">
        <f t="shared" si="13"/>
        <v>0</v>
      </c>
      <c r="I98" s="62">
        <f t="shared" si="14"/>
        <v>0</v>
      </c>
      <c r="J98" s="173"/>
      <c r="K98" s="173"/>
    </row>
    <row r="99" spans="1:11" s="12" customFormat="1" ht="15" customHeight="1" x14ac:dyDescent="0.2">
      <c r="A99" s="59">
        <v>32</v>
      </c>
      <c r="B99" s="97" t="s">
        <v>349</v>
      </c>
      <c r="C99" s="61">
        <v>4</v>
      </c>
      <c r="D99" s="61" t="s">
        <v>15</v>
      </c>
      <c r="E99" s="62"/>
      <c r="F99" s="62"/>
      <c r="G99" s="62">
        <f t="shared" si="12"/>
        <v>0</v>
      </c>
      <c r="H99" s="62">
        <f t="shared" si="13"/>
        <v>0</v>
      </c>
      <c r="I99" s="62">
        <f t="shared" si="14"/>
        <v>0</v>
      </c>
      <c r="J99" s="173"/>
      <c r="K99" s="173"/>
    </row>
    <row r="100" spans="1:11" s="12" customFormat="1" ht="15" customHeight="1" x14ac:dyDescent="0.2">
      <c r="A100" s="360">
        <v>33</v>
      </c>
      <c r="B100" s="361" t="s">
        <v>782</v>
      </c>
      <c r="C100" s="61">
        <v>220</v>
      </c>
      <c r="D100" s="61" t="s">
        <v>15</v>
      </c>
      <c r="E100" s="62"/>
      <c r="F100" s="62"/>
      <c r="G100" s="62">
        <f t="shared" si="12"/>
        <v>0</v>
      </c>
      <c r="H100" s="62">
        <f t="shared" si="13"/>
        <v>0</v>
      </c>
      <c r="I100" s="62">
        <f t="shared" si="14"/>
        <v>0</v>
      </c>
      <c r="J100" s="173"/>
      <c r="K100" s="173"/>
    </row>
    <row r="101" spans="1:11" s="12" customFormat="1" ht="15" customHeight="1" x14ac:dyDescent="0.2">
      <c r="A101" s="59">
        <v>34</v>
      </c>
      <c r="B101" s="97" t="s">
        <v>360</v>
      </c>
      <c r="C101" s="61">
        <v>40</v>
      </c>
      <c r="D101" s="61" t="s">
        <v>15</v>
      </c>
      <c r="E101" s="62"/>
      <c r="F101" s="62"/>
      <c r="G101" s="62">
        <f t="shared" si="12"/>
        <v>0</v>
      </c>
      <c r="H101" s="62">
        <f t="shared" si="13"/>
        <v>0</v>
      </c>
      <c r="I101" s="62">
        <f t="shared" si="14"/>
        <v>0</v>
      </c>
      <c r="J101" s="173"/>
      <c r="K101" s="173"/>
    </row>
    <row r="102" spans="1:11" s="12" customFormat="1" ht="15" customHeight="1" x14ac:dyDescent="0.2">
      <c r="A102" s="87">
        <v>35</v>
      </c>
      <c r="B102" s="129" t="s">
        <v>697</v>
      </c>
      <c r="C102" s="61">
        <v>200</v>
      </c>
      <c r="D102" s="61" t="s">
        <v>15</v>
      </c>
      <c r="E102" s="62"/>
      <c r="F102" s="62"/>
      <c r="G102" s="62">
        <f t="shared" si="12"/>
        <v>0</v>
      </c>
      <c r="H102" s="62">
        <f t="shared" si="13"/>
        <v>0</v>
      </c>
      <c r="I102" s="62">
        <f t="shared" si="14"/>
        <v>0</v>
      </c>
      <c r="J102" s="173"/>
      <c r="K102" s="173"/>
    </row>
    <row r="103" spans="1:11" s="12" customFormat="1" ht="15" customHeight="1" x14ac:dyDescent="0.2">
      <c r="A103" s="362">
        <v>36</v>
      </c>
      <c r="B103" s="129" t="s">
        <v>783</v>
      </c>
      <c r="C103" s="61">
        <v>10</v>
      </c>
      <c r="D103" s="61" t="s">
        <v>15</v>
      </c>
      <c r="E103" s="62"/>
      <c r="F103" s="62"/>
      <c r="G103" s="62">
        <f t="shared" si="12"/>
        <v>0</v>
      </c>
      <c r="H103" s="62">
        <f t="shared" si="13"/>
        <v>0</v>
      </c>
      <c r="I103" s="62">
        <f t="shared" si="14"/>
        <v>0</v>
      </c>
      <c r="J103" s="173"/>
      <c r="K103" s="173"/>
    </row>
    <row r="104" spans="1:11" s="12" customFormat="1" ht="15" customHeight="1" x14ac:dyDescent="0.2">
      <c r="A104" s="59">
        <v>37</v>
      </c>
      <c r="B104" s="129" t="s">
        <v>62</v>
      </c>
      <c r="C104" s="61">
        <v>10</v>
      </c>
      <c r="D104" s="61" t="s">
        <v>15</v>
      </c>
      <c r="E104" s="62"/>
      <c r="F104" s="62"/>
      <c r="G104" s="62">
        <f t="shared" si="12"/>
        <v>0</v>
      </c>
      <c r="H104" s="62">
        <f t="shared" si="13"/>
        <v>0</v>
      </c>
      <c r="I104" s="62">
        <f t="shared" si="14"/>
        <v>0</v>
      </c>
      <c r="J104" s="173"/>
      <c r="K104" s="173"/>
    </row>
    <row r="105" spans="1:11" s="12" customFormat="1" ht="15" customHeight="1" x14ac:dyDescent="0.2">
      <c r="A105" s="59">
        <v>38</v>
      </c>
      <c r="B105" s="129" t="s">
        <v>373</v>
      </c>
      <c r="C105" s="61">
        <v>15</v>
      </c>
      <c r="D105" s="61" t="s">
        <v>15</v>
      </c>
      <c r="E105" s="62"/>
      <c r="F105" s="62"/>
      <c r="G105" s="62">
        <f t="shared" si="12"/>
        <v>0</v>
      </c>
      <c r="H105" s="62">
        <f t="shared" si="13"/>
        <v>0</v>
      </c>
      <c r="I105" s="62">
        <f t="shared" si="14"/>
        <v>0</v>
      </c>
      <c r="J105" s="173"/>
      <c r="K105" s="173"/>
    </row>
    <row r="106" spans="1:11" s="12" customFormat="1" ht="15" customHeight="1" x14ac:dyDescent="0.2">
      <c r="A106" s="59">
        <v>39</v>
      </c>
      <c r="B106" s="129" t="s">
        <v>347</v>
      </c>
      <c r="C106" s="61">
        <v>15</v>
      </c>
      <c r="D106" s="61" t="s">
        <v>15</v>
      </c>
      <c r="E106" s="62"/>
      <c r="F106" s="62"/>
      <c r="G106" s="62">
        <f t="shared" si="12"/>
        <v>0</v>
      </c>
      <c r="H106" s="62">
        <f t="shared" si="13"/>
        <v>0</v>
      </c>
      <c r="I106" s="62">
        <f t="shared" si="14"/>
        <v>0</v>
      </c>
      <c r="J106" s="173"/>
      <c r="K106" s="173"/>
    </row>
    <row r="107" spans="1:11" s="12" customFormat="1" ht="15" customHeight="1" x14ac:dyDescent="0.2">
      <c r="A107" s="87">
        <v>40</v>
      </c>
      <c r="B107" s="129" t="s">
        <v>327</v>
      </c>
      <c r="C107" s="61">
        <v>40</v>
      </c>
      <c r="D107" s="61" t="s">
        <v>15</v>
      </c>
      <c r="E107" s="62"/>
      <c r="F107" s="62"/>
      <c r="G107" s="62">
        <f t="shared" si="12"/>
        <v>0</v>
      </c>
      <c r="H107" s="62">
        <f t="shared" si="13"/>
        <v>0</v>
      </c>
      <c r="I107" s="62">
        <f t="shared" si="14"/>
        <v>0</v>
      </c>
      <c r="J107" s="173"/>
      <c r="K107" s="173"/>
    </row>
    <row r="108" spans="1:11" s="12" customFormat="1" ht="15" customHeight="1" x14ac:dyDescent="0.2">
      <c r="A108" s="87">
        <v>41</v>
      </c>
      <c r="B108" s="129" t="s">
        <v>108</v>
      </c>
      <c r="C108" s="61">
        <v>60</v>
      </c>
      <c r="D108" s="61" t="s">
        <v>15</v>
      </c>
      <c r="E108" s="62"/>
      <c r="F108" s="62"/>
      <c r="G108" s="62">
        <f t="shared" si="12"/>
        <v>0</v>
      </c>
      <c r="H108" s="62">
        <f t="shared" si="13"/>
        <v>0</v>
      </c>
      <c r="I108" s="62">
        <f t="shared" si="14"/>
        <v>0</v>
      </c>
      <c r="J108" s="173"/>
      <c r="K108" s="173"/>
    </row>
    <row r="109" spans="1:11" s="12" customFormat="1" ht="15" customHeight="1" x14ac:dyDescent="0.2">
      <c r="A109" s="59">
        <v>42</v>
      </c>
      <c r="B109" s="129" t="s">
        <v>497</v>
      </c>
      <c r="C109" s="61">
        <v>10</v>
      </c>
      <c r="D109" s="61" t="s">
        <v>15</v>
      </c>
      <c r="E109" s="62"/>
      <c r="F109" s="62"/>
      <c r="G109" s="62">
        <f t="shared" si="12"/>
        <v>0</v>
      </c>
      <c r="H109" s="62">
        <f t="shared" si="13"/>
        <v>0</v>
      </c>
      <c r="I109" s="62">
        <f t="shared" si="14"/>
        <v>0</v>
      </c>
      <c r="J109" s="173"/>
      <c r="K109" s="173"/>
    </row>
    <row r="110" spans="1:11" s="9" customFormat="1" ht="15" customHeight="1" x14ac:dyDescent="0.2">
      <c r="A110" s="59">
        <v>43</v>
      </c>
      <c r="B110" s="123" t="s">
        <v>352</v>
      </c>
      <c r="C110" s="61">
        <v>10</v>
      </c>
      <c r="D110" s="61" t="s">
        <v>15</v>
      </c>
      <c r="E110" s="62"/>
      <c r="F110" s="62"/>
      <c r="G110" s="62">
        <f>C110*F110</f>
        <v>0</v>
      </c>
      <c r="H110" s="62">
        <f t="shared" si="13"/>
        <v>0</v>
      </c>
      <c r="I110" s="62">
        <f>G110+H110</f>
        <v>0</v>
      </c>
      <c r="J110" s="63"/>
      <c r="K110" s="63"/>
    </row>
    <row r="111" spans="1:11" s="12" customFormat="1" ht="15" customHeight="1" x14ac:dyDescent="0.2">
      <c r="A111" s="59">
        <v>44</v>
      </c>
      <c r="B111" s="129" t="s">
        <v>727</v>
      </c>
      <c r="C111" s="61">
        <v>80</v>
      </c>
      <c r="D111" s="61" t="s">
        <v>15</v>
      </c>
      <c r="E111" s="62"/>
      <c r="F111" s="62"/>
      <c r="G111" s="62">
        <f t="shared" si="12"/>
        <v>0</v>
      </c>
      <c r="H111" s="62">
        <f t="shared" si="13"/>
        <v>0</v>
      </c>
      <c r="I111" s="62">
        <f t="shared" si="14"/>
        <v>0</v>
      </c>
      <c r="J111" s="173"/>
      <c r="K111" s="173"/>
    </row>
    <row r="112" spans="1:11" s="12" customFormat="1" ht="15" customHeight="1" x14ac:dyDescent="0.2">
      <c r="A112" s="87">
        <v>45</v>
      </c>
      <c r="B112" s="133" t="s">
        <v>551</v>
      </c>
      <c r="C112" s="96">
        <v>40</v>
      </c>
      <c r="D112" s="61" t="s">
        <v>15</v>
      </c>
      <c r="E112" s="62"/>
      <c r="F112" s="62"/>
      <c r="G112" s="62">
        <f>C112*F112</f>
        <v>0</v>
      </c>
      <c r="H112" s="62">
        <f t="shared" si="13"/>
        <v>0</v>
      </c>
      <c r="I112" s="62">
        <f>G112+H112</f>
        <v>0</v>
      </c>
      <c r="J112" s="173"/>
      <c r="K112" s="173"/>
    </row>
    <row r="113" spans="1:11" s="12" customFormat="1" ht="15" customHeight="1" x14ac:dyDescent="0.2">
      <c r="A113" s="87">
        <v>46</v>
      </c>
      <c r="B113" s="133" t="s">
        <v>498</v>
      </c>
      <c r="C113" s="96">
        <v>800</v>
      </c>
      <c r="D113" s="61" t="s">
        <v>419</v>
      </c>
      <c r="E113" s="62"/>
      <c r="F113" s="62"/>
      <c r="G113" s="62">
        <f>C113*F113</f>
        <v>0</v>
      </c>
      <c r="H113" s="62">
        <f t="shared" si="13"/>
        <v>0</v>
      </c>
      <c r="I113" s="62">
        <f>G113+H113</f>
        <v>0</v>
      </c>
      <c r="J113" s="173"/>
      <c r="K113" s="173"/>
    </row>
    <row r="114" spans="1:11" s="12" customFormat="1" ht="15" customHeight="1" x14ac:dyDescent="0.2">
      <c r="A114" s="298" t="s">
        <v>253</v>
      </c>
      <c r="B114" s="299"/>
      <c r="C114" s="299"/>
      <c r="D114" s="299"/>
      <c r="E114" s="155" t="s">
        <v>437</v>
      </c>
      <c r="F114" s="155" t="s">
        <v>437</v>
      </c>
      <c r="G114" s="269">
        <f>SUM(G68:G113)</f>
        <v>0</v>
      </c>
      <c r="H114" s="269">
        <f>SUM(H68:H113)</f>
        <v>0</v>
      </c>
      <c r="I114" s="269">
        <f>SUM(I68:I113)</f>
        <v>0</v>
      </c>
      <c r="J114" s="270">
        <f t="shared" ref="J114:K114" si="17">SUM(J68:J113)</f>
        <v>0</v>
      </c>
      <c r="K114" s="270">
        <f t="shared" si="17"/>
        <v>0</v>
      </c>
    </row>
    <row r="115" spans="1:11" s="12" customFormat="1" ht="15" customHeight="1" x14ac:dyDescent="0.2">
      <c r="A115" s="294" t="s">
        <v>254</v>
      </c>
      <c r="B115" s="295"/>
      <c r="C115" s="295"/>
      <c r="D115" s="295"/>
      <c r="E115" s="295"/>
      <c r="F115" s="295"/>
      <c r="G115" s="295"/>
      <c r="H115" s="295"/>
      <c r="I115" s="295"/>
      <c r="J115" s="175"/>
      <c r="K115" s="176"/>
    </row>
    <row r="116" spans="1:11" s="9" customFormat="1" ht="15" customHeight="1" x14ac:dyDescent="0.2">
      <c r="A116" s="87">
        <v>1</v>
      </c>
      <c r="B116" s="88" t="s">
        <v>353</v>
      </c>
      <c r="C116" s="157">
        <v>20</v>
      </c>
      <c r="D116" s="61" t="s">
        <v>15</v>
      </c>
      <c r="E116" s="201"/>
      <c r="F116" s="201"/>
      <c r="G116" s="201">
        <f t="shared" ref="G116:G121" si="18">C116*F116</f>
        <v>0</v>
      </c>
      <c r="H116" s="201">
        <f t="shared" ref="H116:H121" si="19">G116*0.095</f>
        <v>0</v>
      </c>
      <c r="I116" s="201">
        <f t="shared" ref="I116:I121" si="20">G116+H116</f>
        <v>0</v>
      </c>
      <c r="J116" s="158"/>
      <c r="K116" s="172" t="s">
        <v>437</v>
      </c>
    </row>
    <row r="117" spans="1:11" s="9" customFormat="1" ht="15" customHeight="1" x14ac:dyDescent="0.2">
      <c r="A117" s="59">
        <v>2</v>
      </c>
      <c r="B117" s="123" t="s">
        <v>354</v>
      </c>
      <c r="C117" s="61">
        <v>40</v>
      </c>
      <c r="D117" s="61" t="s">
        <v>15</v>
      </c>
      <c r="E117" s="62"/>
      <c r="F117" s="62"/>
      <c r="G117" s="62">
        <f t="shared" si="18"/>
        <v>0</v>
      </c>
      <c r="H117" s="62">
        <f t="shared" si="19"/>
        <v>0</v>
      </c>
      <c r="I117" s="62">
        <f t="shared" si="20"/>
        <v>0</v>
      </c>
      <c r="J117" s="63"/>
      <c r="K117" s="172" t="s">
        <v>437</v>
      </c>
    </row>
    <row r="118" spans="1:11" s="9" customFormat="1" ht="15" customHeight="1" x14ac:dyDescent="0.2">
      <c r="A118" s="59">
        <v>3</v>
      </c>
      <c r="B118" s="123" t="s">
        <v>355</v>
      </c>
      <c r="C118" s="61">
        <v>30</v>
      </c>
      <c r="D118" s="61" t="s">
        <v>15</v>
      </c>
      <c r="E118" s="62"/>
      <c r="F118" s="62"/>
      <c r="G118" s="62">
        <f t="shared" si="18"/>
        <v>0</v>
      </c>
      <c r="H118" s="62">
        <f t="shared" si="19"/>
        <v>0</v>
      </c>
      <c r="I118" s="62">
        <f t="shared" si="20"/>
        <v>0</v>
      </c>
      <c r="J118" s="63"/>
      <c r="K118" s="172" t="s">
        <v>437</v>
      </c>
    </row>
    <row r="119" spans="1:11" s="9" customFormat="1" ht="15" customHeight="1" x14ac:dyDescent="0.2">
      <c r="A119" s="59">
        <v>4</v>
      </c>
      <c r="B119" s="60" t="s">
        <v>356</v>
      </c>
      <c r="C119" s="61">
        <v>20</v>
      </c>
      <c r="D119" s="61" t="s">
        <v>419</v>
      </c>
      <c r="E119" s="62"/>
      <c r="F119" s="62"/>
      <c r="G119" s="62">
        <f t="shared" si="18"/>
        <v>0</v>
      </c>
      <c r="H119" s="62">
        <f t="shared" si="19"/>
        <v>0</v>
      </c>
      <c r="I119" s="62">
        <f t="shared" si="20"/>
        <v>0</v>
      </c>
      <c r="J119" s="63"/>
      <c r="K119" s="172" t="s">
        <v>437</v>
      </c>
    </row>
    <row r="120" spans="1:11" s="9" customFormat="1" ht="15" customHeight="1" x14ac:dyDescent="0.2">
      <c r="A120" s="59">
        <v>5</v>
      </c>
      <c r="B120" s="60" t="s">
        <v>357</v>
      </c>
      <c r="C120" s="61">
        <v>5</v>
      </c>
      <c r="D120" s="61" t="s">
        <v>419</v>
      </c>
      <c r="E120" s="62"/>
      <c r="F120" s="62"/>
      <c r="G120" s="62">
        <f t="shared" si="18"/>
        <v>0</v>
      </c>
      <c r="H120" s="62">
        <f t="shared" si="19"/>
        <v>0</v>
      </c>
      <c r="I120" s="62">
        <f t="shared" si="20"/>
        <v>0</v>
      </c>
      <c r="J120" s="63"/>
      <c r="K120" s="172" t="s">
        <v>437</v>
      </c>
    </row>
    <row r="121" spans="1:11" s="12" customFormat="1" ht="15" customHeight="1" x14ac:dyDescent="0.2">
      <c r="A121" s="78">
        <v>6</v>
      </c>
      <c r="B121" s="68" t="s">
        <v>358</v>
      </c>
      <c r="C121" s="278">
        <v>4</v>
      </c>
      <c r="D121" s="69" t="s">
        <v>15</v>
      </c>
      <c r="E121" s="62"/>
      <c r="F121" s="62"/>
      <c r="G121" s="62">
        <f t="shared" si="18"/>
        <v>0</v>
      </c>
      <c r="H121" s="62">
        <f t="shared" si="19"/>
        <v>0</v>
      </c>
      <c r="I121" s="62">
        <f t="shared" si="20"/>
        <v>0</v>
      </c>
      <c r="J121" s="173"/>
      <c r="K121" s="172" t="s">
        <v>437</v>
      </c>
    </row>
    <row r="122" spans="1:11" s="12" customFormat="1" ht="15" customHeight="1" x14ac:dyDescent="0.2">
      <c r="A122" s="298" t="s">
        <v>255</v>
      </c>
      <c r="B122" s="299"/>
      <c r="C122" s="299"/>
      <c r="D122" s="299"/>
      <c r="E122" s="155" t="s">
        <v>437</v>
      </c>
      <c r="F122" s="155" t="s">
        <v>437</v>
      </c>
      <c r="G122" s="269">
        <f>SUM(G116:G121)</f>
        <v>0</v>
      </c>
      <c r="H122" s="269">
        <f>SUM(H116:H121)</f>
        <v>0</v>
      </c>
      <c r="I122" s="269">
        <f>SUM(I116:I121)</f>
        <v>0</v>
      </c>
      <c r="J122" s="271">
        <f t="shared" ref="J122" si="21">SUM(J116:J121)</f>
        <v>0</v>
      </c>
      <c r="K122" s="98" t="s">
        <v>437</v>
      </c>
    </row>
    <row r="123" spans="1:11" s="12" customFormat="1" ht="15" customHeight="1" x14ac:dyDescent="0.2">
      <c r="A123" s="294" t="s">
        <v>580</v>
      </c>
      <c r="B123" s="295"/>
      <c r="C123" s="295"/>
      <c r="D123" s="295"/>
      <c r="E123" s="295"/>
      <c r="F123" s="295"/>
      <c r="G123" s="295"/>
      <c r="H123" s="295"/>
      <c r="I123" s="295"/>
      <c r="J123" s="175"/>
      <c r="K123" s="176"/>
    </row>
    <row r="124" spans="1:11" s="9" customFormat="1" ht="15" customHeight="1" x14ac:dyDescent="0.2">
      <c r="A124" s="87">
        <v>1</v>
      </c>
      <c r="B124" s="88" t="s">
        <v>581</v>
      </c>
      <c r="C124" s="157">
        <v>5</v>
      </c>
      <c r="D124" s="273" t="s">
        <v>15</v>
      </c>
      <c r="E124" s="201"/>
      <c r="F124" s="201"/>
      <c r="G124" s="201">
        <f t="shared" ref="G124" si="22">C124*F124</f>
        <v>0</v>
      </c>
      <c r="H124" s="201">
        <f t="shared" ref="H124:H143" si="23">G124*0.095</f>
        <v>0</v>
      </c>
      <c r="I124" s="201">
        <f t="shared" ref="I124" si="24">G124+H124</f>
        <v>0</v>
      </c>
      <c r="J124" s="158"/>
      <c r="K124" s="158"/>
    </row>
    <row r="125" spans="1:11" s="9" customFormat="1" ht="15" customHeight="1" x14ac:dyDescent="0.2">
      <c r="A125" s="59">
        <v>2</v>
      </c>
      <c r="B125" s="272" t="s">
        <v>698</v>
      </c>
      <c r="C125" s="61">
        <v>40</v>
      </c>
      <c r="D125" s="273" t="s">
        <v>419</v>
      </c>
      <c r="E125" s="62"/>
      <c r="F125" s="62"/>
      <c r="G125" s="201">
        <f t="shared" ref="G125:G143" si="25">C125*F125</f>
        <v>0</v>
      </c>
      <c r="H125" s="201">
        <f t="shared" si="23"/>
        <v>0</v>
      </c>
      <c r="I125" s="201">
        <f t="shared" ref="I125:I143" si="26">G125+H125</f>
        <v>0</v>
      </c>
      <c r="J125" s="63"/>
      <c r="K125" s="63"/>
    </row>
    <row r="126" spans="1:11" s="9" customFormat="1" ht="15" customHeight="1" x14ac:dyDescent="0.2">
      <c r="A126" s="59">
        <v>3</v>
      </c>
      <c r="B126" s="272" t="s">
        <v>699</v>
      </c>
      <c r="C126" s="61">
        <v>20</v>
      </c>
      <c r="D126" s="273" t="s">
        <v>419</v>
      </c>
      <c r="E126" s="62"/>
      <c r="F126" s="62"/>
      <c r="G126" s="201">
        <f t="shared" si="25"/>
        <v>0</v>
      </c>
      <c r="H126" s="201">
        <f t="shared" si="23"/>
        <v>0</v>
      </c>
      <c r="I126" s="201">
        <f t="shared" si="26"/>
        <v>0</v>
      </c>
      <c r="J126" s="63"/>
      <c r="K126" s="63"/>
    </row>
    <row r="127" spans="1:11" s="9" customFormat="1" ht="15" customHeight="1" x14ac:dyDescent="0.2">
      <c r="A127" s="59">
        <v>4</v>
      </c>
      <c r="B127" s="272" t="s">
        <v>700</v>
      </c>
      <c r="C127" s="61">
        <v>200</v>
      </c>
      <c r="D127" s="273" t="s">
        <v>419</v>
      </c>
      <c r="E127" s="62"/>
      <c r="F127" s="62"/>
      <c r="G127" s="201">
        <f t="shared" si="25"/>
        <v>0</v>
      </c>
      <c r="H127" s="201">
        <f t="shared" si="23"/>
        <v>0</v>
      </c>
      <c r="I127" s="201">
        <f t="shared" si="26"/>
        <v>0</v>
      </c>
      <c r="J127" s="63"/>
      <c r="K127" s="63"/>
    </row>
    <row r="128" spans="1:11" s="9" customFormat="1" ht="15" customHeight="1" x14ac:dyDescent="0.2">
      <c r="A128" s="59">
        <v>5</v>
      </c>
      <c r="B128" s="272" t="s">
        <v>701</v>
      </c>
      <c r="C128" s="61">
        <v>40</v>
      </c>
      <c r="D128" s="273" t="s">
        <v>419</v>
      </c>
      <c r="E128" s="62"/>
      <c r="F128" s="62"/>
      <c r="G128" s="201">
        <f t="shared" si="25"/>
        <v>0</v>
      </c>
      <c r="H128" s="201">
        <f t="shared" si="23"/>
        <v>0</v>
      </c>
      <c r="I128" s="201">
        <f t="shared" si="26"/>
        <v>0</v>
      </c>
      <c r="J128" s="63"/>
      <c r="K128" s="63"/>
    </row>
    <row r="129" spans="1:15" s="9" customFormat="1" ht="15" customHeight="1" x14ac:dyDescent="0.2">
      <c r="A129" s="87">
        <v>6</v>
      </c>
      <c r="B129" s="272" t="s">
        <v>702</v>
      </c>
      <c r="C129" s="73">
        <v>40</v>
      </c>
      <c r="D129" s="273" t="s">
        <v>419</v>
      </c>
      <c r="E129" s="62"/>
      <c r="F129" s="62"/>
      <c r="G129" s="201">
        <f t="shared" si="25"/>
        <v>0</v>
      </c>
      <c r="H129" s="201">
        <f t="shared" si="23"/>
        <v>0</v>
      </c>
      <c r="I129" s="201">
        <f t="shared" si="26"/>
        <v>0</v>
      </c>
      <c r="J129" s="63"/>
      <c r="K129" s="63"/>
    </row>
    <row r="130" spans="1:15" s="9" customFormat="1" ht="15" customHeight="1" x14ac:dyDescent="0.2">
      <c r="A130" s="59">
        <v>7</v>
      </c>
      <c r="B130" s="272" t="s">
        <v>703</v>
      </c>
      <c r="C130" s="73">
        <v>20</v>
      </c>
      <c r="D130" s="273" t="s">
        <v>419</v>
      </c>
      <c r="E130" s="62"/>
      <c r="F130" s="62"/>
      <c r="G130" s="201">
        <f t="shared" si="25"/>
        <v>0</v>
      </c>
      <c r="H130" s="201">
        <f t="shared" si="23"/>
        <v>0</v>
      </c>
      <c r="I130" s="201">
        <f t="shared" si="26"/>
        <v>0</v>
      </c>
      <c r="J130" s="63"/>
      <c r="K130" s="63"/>
    </row>
    <row r="131" spans="1:15" s="9" customFormat="1" ht="15" customHeight="1" x14ac:dyDescent="0.2">
      <c r="A131" s="59">
        <v>8</v>
      </c>
      <c r="B131" s="272" t="s">
        <v>704</v>
      </c>
      <c r="C131" s="73">
        <v>40</v>
      </c>
      <c r="D131" s="61" t="s">
        <v>419</v>
      </c>
      <c r="E131" s="62"/>
      <c r="F131" s="62"/>
      <c r="G131" s="201">
        <f t="shared" si="25"/>
        <v>0</v>
      </c>
      <c r="H131" s="201">
        <f t="shared" si="23"/>
        <v>0</v>
      </c>
      <c r="I131" s="201">
        <f t="shared" si="26"/>
        <v>0</v>
      </c>
      <c r="J131" s="63"/>
      <c r="K131" s="63"/>
    </row>
    <row r="132" spans="1:15" s="9" customFormat="1" ht="15" customHeight="1" x14ac:dyDescent="0.2">
      <c r="A132" s="59">
        <v>9</v>
      </c>
      <c r="B132" s="272" t="s">
        <v>705</v>
      </c>
      <c r="C132" s="73">
        <v>30</v>
      </c>
      <c r="D132" s="61" t="s">
        <v>15</v>
      </c>
      <c r="E132" s="62"/>
      <c r="F132" s="62"/>
      <c r="G132" s="201">
        <f t="shared" si="25"/>
        <v>0</v>
      </c>
      <c r="H132" s="201">
        <f t="shared" si="23"/>
        <v>0</v>
      </c>
      <c r="I132" s="201">
        <f t="shared" si="26"/>
        <v>0</v>
      </c>
      <c r="J132" s="63"/>
      <c r="K132" s="63"/>
    </row>
    <row r="133" spans="1:15" s="9" customFormat="1" ht="15" customHeight="1" x14ac:dyDescent="0.2">
      <c r="A133" s="59">
        <v>10</v>
      </c>
      <c r="B133" s="272" t="s">
        <v>706</v>
      </c>
      <c r="C133" s="73">
        <v>30</v>
      </c>
      <c r="D133" s="61" t="s">
        <v>15</v>
      </c>
      <c r="E133" s="62"/>
      <c r="F133" s="62"/>
      <c r="G133" s="201">
        <f t="shared" si="25"/>
        <v>0</v>
      </c>
      <c r="H133" s="201">
        <f t="shared" si="23"/>
        <v>0</v>
      </c>
      <c r="I133" s="201">
        <f t="shared" si="26"/>
        <v>0</v>
      </c>
      <c r="J133" s="63"/>
      <c r="K133" s="63"/>
    </row>
    <row r="134" spans="1:15" s="9" customFormat="1" ht="15" customHeight="1" x14ac:dyDescent="0.2">
      <c r="A134" s="87">
        <v>11</v>
      </c>
      <c r="B134" s="272" t="s">
        <v>707</v>
      </c>
      <c r="C134" s="73">
        <v>5</v>
      </c>
      <c r="D134" s="61" t="s">
        <v>15</v>
      </c>
      <c r="E134" s="62"/>
      <c r="F134" s="62"/>
      <c r="G134" s="201">
        <f t="shared" si="25"/>
        <v>0</v>
      </c>
      <c r="H134" s="201">
        <f t="shared" si="23"/>
        <v>0</v>
      </c>
      <c r="I134" s="201">
        <f t="shared" si="26"/>
        <v>0</v>
      </c>
      <c r="J134" s="63"/>
      <c r="K134" s="63"/>
    </row>
    <row r="135" spans="1:15" s="12" customFormat="1" ht="15" customHeight="1" x14ac:dyDescent="0.2">
      <c r="A135" s="59">
        <v>12</v>
      </c>
      <c r="B135" s="272" t="s">
        <v>708</v>
      </c>
      <c r="C135" s="278">
        <v>5</v>
      </c>
      <c r="D135" s="273" t="s">
        <v>15</v>
      </c>
      <c r="E135" s="62"/>
      <c r="F135" s="62"/>
      <c r="G135" s="201">
        <f t="shared" si="25"/>
        <v>0</v>
      </c>
      <c r="H135" s="201">
        <f t="shared" si="23"/>
        <v>0</v>
      </c>
      <c r="I135" s="201">
        <f t="shared" si="26"/>
        <v>0</v>
      </c>
      <c r="J135" s="173"/>
      <c r="K135" s="173"/>
    </row>
    <row r="136" spans="1:15" s="9" customFormat="1" ht="15" customHeight="1" x14ac:dyDescent="0.2">
      <c r="A136" s="59">
        <v>13</v>
      </c>
      <c r="B136" s="272" t="s">
        <v>709</v>
      </c>
      <c r="C136" s="73">
        <v>10</v>
      </c>
      <c r="D136" s="273" t="s">
        <v>419</v>
      </c>
      <c r="E136" s="62"/>
      <c r="F136" s="62"/>
      <c r="G136" s="201">
        <f t="shared" si="25"/>
        <v>0</v>
      </c>
      <c r="H136" s="201">
        <f t="shared" si="23"/>
        <v>0</v>
      </c>
      <c r="I136" s="201">
        <f t="shared" si="26"/>
        <v>0</v>
      </c>
      <c r="J136" s="63"/>
      <c r="K136" s="63"/>
    </row>
    <row r="137" spans="1:15" s="9" customFormat="1" ht="15" customHeight="1" x14ac:dyDescent="0.2">
      <c r="A137" s="59">
        <v>14</v>
      </c>
      <c r="B137" s="272" t="s">
        <v>710</v>
      </c>
      <c r="C137" s="73">
        <v>10</v>
      </c>
      <c r="D137" s="61" t="s">
        <v>419</v>
      </c>
      <c r="E137" s="62"/>
      <c r="F137" s="62"/>
      <c r="G137" s="201">
        <f t="shared" si="25"/>
        <v>0</v>
      </c>
      <c r="H137" s="201">
        <f t="shared" si="23"/>
        <v>0</v>
      </c>
      <c r="I137" s="201">
        <f t="shared" si="26"/>
        <v>0</v>
      </c>
      <c r="J137" s="63"/>
      <c r="K137" s="63"/>
    </row>
    <row r="138" spans="1:15" s="9" customFormat="1" ht="15" customHeight="1" x14ac:dyDescent="0.2">
      <c r="A138" s="59">
        <v>15</v>
      </c>
      <c r="B138" s="272" t="s">
        <v>713</v>
      </c>
      <c r="C138" s="73">
        <v>10</v>
      </c>
      <c r="D138" s="61" t="s">
        <v>15</v>
      </c>
      <c r="E138" s="62"/>
      <c r="F138" s="62"/>
      <c r="G138" s="201">
        <f t="shared" si="25"/>
        <v>0</v>
      </c>
      <c r="H138" s="201">
        <f t="shared" si="23"/>
        <v>0</v>
      </c>
      <c r="I138" s="201">
        <f t="shared" si="26"/>
        <v>0</v>
      </c>
      <c r="J138" s="63"/>
      <c r="K138" s="63"/>
    </row>
    <row r="139" spans="1:15" s="9" customFormat="1" ht="15" customHeight="1" x14ac:dyDescent="0.2">
      <c r="A139" s="87">
        <v>16</v>
      </c>
      <c r="B139" s="272" t="s">
        <v>714</v>
      </c>
      <c r="C139" s="73">
        <v>3</v>
      </c>
      <c r="D139" s="61" t="s">
        <v>15</v>
      </c>
      <c r="E139" s="62"/>
      <c r="F139" s="62"/>
      <c r="G139" s="201">
        <f t="shared" si="25"/>
        <v>0</v>
      </c>
      <c r="H139" s="201">
        <f t="shared" si="23"/>
        <v>0</v>
      </c>
      <c r="I139" s="201">
        <f t="shared" si="26"/>
        <v>0</v>
      </c>
      <c r="J139" s="63"/>
      <c r="K139" s="63"/>
    </row>
    <row r="140" spans="1:15" s="9" customFormat="1" ht="15" customHeight="1" x14ac:dyDescent="0.2">
      <c r="A140" s="59">
        <v>17</v>
      </c>
      <c r="B140" s="272" t="s">
        <v>711</v>
      </c>
      <c r="C140" s="73">
        <v>6</v>
      </c>
      <c r="D140" s="61" t="s">
        <v>15</v>
      </c>
      <c r="E140" s="62"/>
      <c r="F140" s="62"/>
      <c r="G140" s="201">
        <f t="shared" si="25"/>
        <v>0</v>
      </c>
      <c r="H140" s="201">
        <f t="shared" si="23"/>
        <v>0</v>
      </c>
      <c r="I140" s="201">
        <f t="shared" si="26"/>
        <v>0</v>
      </c>
      <c r="J140" s="63"/>
      <c r="K140" s="63"/>
    </row>
    <row r="141" spans="1:15" s="9" customFormat="1" ht="15" customHeight="1" x14ac:dyDescent="0.2">
      <c r="A141" s="59">
        <v>18</v>
      </c>
      <c r="B141" s="272" t="s">
        <v>712</v>
      </c>
      <c r="C141" s="73">
        <v>4</v>
      </c>
      <c r="D141" s="61" t="s">
        <v>15</v>
      </c>
      <c r="E141" s="62"/>
      <c r="F141" s="62"/>
      <c r="G141" s="201">
        <f t="shared" si="25"/>
        <v>0</v>
      </c>
      <c r="H141" s="201">
        <f t="shared" si="23"/>
        <v>0</v>
      </c>
      <c r="I141" s="201">
        <f t="shared" si="26"/>
        <v>0</v>
      </c>
      <c r="J141" s="63"/>
      <c r="K141" s="63"/>
    </row>
    <row r="142" spans="1:15" s="9" customFormat="1" ht="15" customHeight="1" x14ac:dyDescent="0.2">
      <c r="A142" s="59">
        <v>19</v>
      </c>
      <c r="B142" s="272" t="s">
        <v>715</v>
      </c>
      <c r="C142" s="73">
        <v>20</v>
      </c>
      <c r="D142" s="61" t="s">
        <v>15</v>
      </c>
      <c r="E142" s="62"/>
      <c r="F142" s="62"/>
      <c r="G142" s="201">
        <f t="shared" si="25"/>
        <v>0</v>
      </c>
      <c r="H142" s="201">
        <f t="shared" si="23"/>
        <v>0</v>
      </c>
      <c r="I142" s="201">
        <f t="shared" si="26"/>
        <v>0</v>
      </c>
      <c r="J142" s="63"/>
      <c r="K142" s="63"/>
    </row>
    <row r="143" spans="1:15" s="9" customFormat="1" ht="29.25" customHeight="1" x14ac:dyDescent="0.2">
      <c r="A143" s="276">
        <v>20</v>
      </c>
      <c r="B143" s="272" t="s">
        <v>716</v>
      </c>
      <c r="C143" s="73">
        <v>6</v>
      </c>
      <c r="D143" s="61" t="s">
        <v>15</v>
      </c>
      <c r="E143" s="62"/>
      <c r="F143" s="62"/>
      <c r="G143" s="201">
        <f t="shared" si="25"/>
        <v>0</v>
      </c>
      <c r="H143" s="201">
        <f t="shared" si="23"/>
        <v>0</v>
      </c>
      <c r="I143" s="201">
        <f t="shared" si="26"/>
        <v>0</v>
      </c>
      <c r="J143" s="63"/>
      <c r="K143" s="63"/>
      <c r="O143" s="277"/>
    </row>
    <row r="144" spans="1:15" s="12" customFormat="1" ht="15" customHeight="1" x14ac:dyDescent="0.2">
      <c r="A144" s="296" t="s">
        <v>717</v>
      </c>
      <c r="B144" s="316"/>
      <c r="C144" s="316"/>
      <c r="D144" s="316"/>
      <c r="E144" s="65" t="s">
        <v>437</v>
      </c>
      <c r="F144" s="65" t="s">
        <v>437</v>
      </c>
      <c r="G144" s="134">
        <f>SUM(G124:G143)</f>
        <v>0</v>
      </c>
      <c r="H144" s="134">
        <f>SUM(H124:H143)</f>
        <v>0</v>
      </c>
      <c r="I144" s="134">
        <f>SUM(I124:I143)</f>
        <v>0</v>
      </c>
      <c r="J144" s="271">
        <f>SUM(J124:J143)</f>
        <v>0</v>
      </c>
      <c r="K144" s="271">
        <f>SUM(K124:K143)</f>
        <v>0</v>
      </c>
    </row>
    <row r="145" spans="1:12" ht="10.5" customHeight="1" x14ac:dyDescent="0.25">
      <c r="A145" s="47"/>
      <c r="B145" s="43"/>
      <c r="C145" s="43"/>
      <c r="D145" s="43"/>
      <c r="E145" s="43"/>
      <c r="F145" s="43"/>
      <c r="G145" s="43"/>
      <c r="H145" s="43"/>
      <c r="I145" s="43"/>
    </row>
    <row r="146" spans="1:12" ht="16.5" customHeight="1" x14ac:dyDescent="0.3">
      <c r="A146" s="45"/>
      <c r="B146" s="45"/>
      <c r="C146" s="45"/>
      <c r="D146" s="44"/>
      <c r="E146" s="44"/>
      <c r="F146" s="2"/>
      <c r="G146" s="44"/>
      <c r="H146" s="46"/>
      <c r="I146" s="44"/>
    </row>
    <row r="147" spans="1:12" ht="14.1" customHeight="1" x14ac:dyDescent="0.25">
      <c r="A147" s="22" t="s">
        <v>263</v>
      </c>
      <c r="B147" s="5"/>
      <c r="C147" s="194"/>
      <c r="D147" s="195"/>
      <c r="E147" s="8"/>
      <c r="F147" s="8"/>
      <c r="G147" s="8"/>
      <c r="H147" s="8"/>
      <c r="I147" s="8"/>
      <c r="J147" s="7"/>
      <c r="K147" s="7"/>
    </row>
    <row r="148" spans="1:12" ht="14.1" customHeight="1" x14ac:dyDescent="0.25">
      <c r="A148" s="313" t="s">
        <v>264</v>
      </c>
      <c r="B148" s="314"/>
      <c r="C148" s="314"/>
      <c r="D148" s="314"/>
      <c r="E148" s="314"/>
      <c r="F148" s="314"/>
      <c r="G148" s="314"/>
      <c r="H148" s="314"/>
      <c r="I148" s="314"/>
      <c r="J148" s="314"/>
      <c r="K148" s="314"/>
    </row>
    <row r="149" spans="1:12" ht="14.1" customHeight="1" x14ac:dyDescent="0.25">
      <c r="A149" s="313" t="s">
        <v>566</v>
      </c>
      <c r="B149" s="314"/>
      <c r="C149" s="314"/>
      <c r="D149" s="314"/>
      <c r="E149" s="314"/>
      <c r="F149" s="314"/>
      <c r="G149" s="314"/>
      <c r="H149" s="314"/>
      <c r="I149" s="314"/>
      <c r="J149" s="314"/>
      <c r="K149" s="314"/>
    </row>
    <row r="150" spans="1:12" ht="14.1" customHeight="1" x14ac:dyDescent="0.25">
      <c r="A150" s="7" t="s">
        <v>567</v>
      </c>
      <c r="B150" s="4"/>
      <c r="C150" s="194"/>
      <c r="D150" s="195"/>
      <c r="E150" s="8"/>
      <c r="F150" s="8"/>
      <c r="G150" s="8"/>
      <c r="H150" s="8"/>
      <c r="I150" s="8"/>
      <c r="J150" s="7"/>
      <c r="K150" s="7"/>
    </row>
    <row r="151" spans="1:12" ht="14.1" customHeight="1" x14ac:dyDescent="0.25">
      <c r="A151" s="7" t="s">
        <v>265</v>
      </c>
      <c r="B151" s="4"/>
      <c r="C151" s="194"/>
      <c r="D151" s="195"/>
      <c r="E151" s="8"/>
      <c r="F151" s="8"/>
      <c r="G151" s="8"/>
      <c r="H151" s="8"/>
      <c r="I151" s="8"/>
      <c r="J151" s="7"/>
      <c r="K151" s="7"/>
    </row>
    <row r="152" spans="1:12" ht="14.1" customHeight="1" x14ac:dyDescent="0.25">
      <c r="A152" s="7" t="s">
        <v>266</v>
      </c>
      <c r="B152" s="4"/>
      <c r="C152" s="194"/>
      <c r="D152" s="195"/>
      <c r="E152" s="8"/>
      <c r="F152" s="8"/>
      <c r="G152" s="8"/>
      <c r="H152" s="8"/>
      <c r="I152" s="8"/>
      <c r="J152" s="7"/>
      <c r="K152" s="7"/>
    </row>
    <row r="153" spans="1:12" ht="14.1" customHeight="1" x14ac:dyDescent="0.25">
      <c r="A153" s="7" t="s">
        <v>267</v>
      </c>
      <c r="B153" s="4"/>
      <c r="C153" s="194"/>
      <c r="D153" s="195"/>
      <c r="E153" s="8"/>
      <c r="F153" s="8"/>
      <c r="G153" s="8"/>
      <c r="H153" s="8"/>
      <c r="I153" s="8"/>
      <c r="J153" s="7"/>
      <c r="K153" s="7"/>
    </row>
    <row r="154" spans="1:12" ht="14.1" customHeight="1" x14ac:dyDescent="0.25">
      <c r="A154" s="293" t="s">
        <v>562</v>
      </c>
      <c r="B154" s="293"/>
      <c r="C154" s="293"/>
      <c r="D154" s="293"/>
      <c r="E154" s="293"/>
      <c r="F154" s="293"/>
      <c r="G154" s="293"/>
      <c r="H154" s="293"/>
      <c r="I154" s="293"/>
      <c r="J154" s="293"/>
      <c r="K154" s="293"/>
    </row>
    <row r="155" spans="1:12" ht="39" customHeight="1" x14ac:dyDescent="0.25">
      <c r="A155" s="293" t="s">
        <v>735</v>
      </c>
      <c r="B155" s="293"/>
      <c r="C155" s="293"/>
      <c r="D155" s="293"/>
      <c r="E155" s="293"/>
      <c r="F155" s="293"/>
      <c r="G155" s="293"/>
      <c r="H155" s="293"/>
      <c r="I155" s="293"/>
      <c r="J155" s="293"/>
      <c r="K155" s="293"/>
      <c r="L155" s="50"/>
    </row>
    <row r="156" spans="1:12" ht="14.1" customHeight="1" x14ac:dyDescent="0.25">
      <c r="A156" s="309"/>
      <c r="B156" s="309"/>
      <c r="C156" s="309"/>
      <c r="D156" s="309"/>
      <c r="E156" s="309"/>
      <c r="F156" s="309"/>
      <c r="G156" s="309"/>
      <c r="H156" s="309"/>
    </row>
    <row r="157" spans="1:12" ht="16.5" customHeight="1" x14ac:dyDescent="0.3">
      <c r="A157" s="45" t="s">
        <v>268</v>
      </c>
      <c r="B157" s="45"/>
      <c r="C157" s="45" t="s">
        <v>438</v>
      </c>
      <c r="D157" s="44"/>
      <c r="E157" s="44"/>
      <c r="F157" s="2"/>
      <c r="G157" s="44"/>
      <c r="H157" s="46" t="s">
        <v>439</v>
      </c>
      <c r="I157" s="44"/>
    </row>
  </sheetData>
  <mergeCells count="19">
    <mergeCell ref="A1:K1"/>
    <mergeCell ref="A44:D44"/>
    <mergeCell ref="A7:I7"/>
    <mergeCell ref="A31:I31"/>
    <mergeCell ref="E2:M2"/>
    <mergeCell ref="A30:D30"/>
    <mergeCell ref="A115:I115"/>
    <mergeCell ref="A154:K154"/>
    <mergeCell ref="A155:K155"/>
    <mergeCell ref="A156:H156"/>
    <mergeCell ref="A45:I45"/>
    <mergeCell ref="A66:D66"/>
    <mergeCell ref="A67:I67"/>
    <mergeCell ref="A114:D114"/>
    <mergeCell ref="A123:I123"/>
    <mergeCell ref="A144:D144"/>
    <mergeCell ref="A148:K148"/>
    <mergeCell ref="A149:K149"/>
    <mergeCell ref="A122:D122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Width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Normal="100" workbookViewId="0">
      <pane ySplit="6" topLeftCell="A33" activePane="bottomLeft" state="frozen"/>
      <selection pane="bottomLeft" activeCell="I59" sqref="I59"/>
    </sheetView>
  </sheetViews>
  <sheetFormatPr defaultRowHeight="15" x14ac:dyDescent="0.25"/>
  <cols>
    <col min="1" max="1" width="2.7109375" customWidth="1"/>
    <col min="2" max="2" width="75.5703125" style="11" customWidth="1"/>
    <col min="3" max="3" width="5.140625" customWidth="1"/>
    <col min="4" max="4" width="4.7109375" customWidth="1"/>
    <col min="5" max="5" width="8.140625" customWidth="1"/>
    <col min="6" max="7" width="8.28515625" customWidth="1"/>
    <col min="8" max="8" width="8.140625" customWidth="1"/>
    <col min="9" max="9" width="8.42578125" customWidth="1"/>
    <col min="10" max="11" width="7.140625" customWidth="1"/>
  </cols>
  <sheetData>
    <row r="1" spans="1:13" s="12" customFormat="1" ht="18.600000000000001" customHeight="1" x14ac:dyDescent="0.25">
      <c r="A1" s="317" t="s">
        <v>719</v>
      </c>
      <c r="B1" s="318"/>
      <c r="C1" s="318"/>
      <c r="D1" s="318"/>
      <c r="E1" s="318"/>
      <c r="F1" s="318"/>
      <c r="G1" s="318"/>
      <c r="H1" s="318"/>
      <c r="I1" s="318"/>
      <c r="J1" s="319"/>
      <c r="K1" s="320"/>
    </row>
    <row r="2" spans="1:13" s="12" customFormat="1" ht="16.5" customHeight="1" x14ac:dyDescent="0.2">
      <c r="A2" s="321" t="s">
        <v>755</v>
      </c>
      <c r="B2" s="321"/>
      <c r="C2" s="321"/>
      <c r="D2" s="321"/>
      <c r="E2" s="321"/>
      <c r="F2" s="321"/>
      <c r="G2" s="321"/>
      <c r="H2" s="321"/>
      <c r="I2" s="321"/>
      <c r="J2" s="291"/>
      <c r="K2" s="291"/>
    </row>
    <row r="3" spans="1:13" ht="16.5" customHeight="1" x14ac:dyDescent="0.25">
      <c r="A3" s="21" t="s">
        <v>2</v>
      </c>
      <c r="B3" s="10"/>
      <c r="C3" s="1"/>
      <c r="D3" s="1"/>
      <c r="E3" s="1" t="s">
        <v>5</v>
      </c>
      <c r="F3" s="1"/>
      <c r="G3" s="1"/>
      <c r="I3" s="1"/>
    </row>
    <row r="4" spans="1:13" ht="12.6" customHeight="1" x14ac:dyDescent="0.25">
      <c r="A4" s="1"/>
      <c r="B4" s="10"/>
      <c r="C4" s="1"/>
      <c r="D4" s="1"/>
      <c r="E4" s="1"/>
      <c r="F4" s="1"/>
      <c r="G4" s="1"/>
      <c r="H4" s="1"/>
      <c r="I4" s="1"/>
    </row>
    <row r="5" spans="1:13" s="105" customFormat="1" ht="60" customHeight="1" x14ac:dyDescent="0.25">
      <c r="A5" s="84" t="s">
        <v>430</v>
      </c>
      <c r="B5" s="84" t="s">
        <v>431</v>
      </c>
      <c r="C5" s="84" t="s">
        <v>432</v>
      </c>
      <c r="D5" s="84" t="s">
        <v>3</v>
      </c>
      <c r="E5" s="84" t="s">
        <v>433</v>
      </c>
      <c r="F5" s="84" t="s">
        <v>256</v>
      </c>
      <c r="G5" s="84" t="s">
        <v>260</v>
      </c>
      <c r="H5" s="84" t="s">
        <v>261</v>
      </c>
      <c r="I5" s="84" t="s">
        <v>262</v>
      </c>
      <c r="J5" s="146" t="s">
        <v>553</v>
      </c>
      <c r="K5" s="147" t="s">
        <v>554</v>
      </c>
    </row>
    <row r="6" spans="1:13" s="110" customFormat="1" ht="24" customHeight="1" x14ac:dyDescent="0.25">
      <c r="A6" s="85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 t="s">
        <v>257</v>
      </c>
      <c r="H6" s="85" t="s">
        <v>258</v>
      </c>
      <c r="I6" s="85" t="s">
        <v>259</v>
      </c>
      <c r="J6" s="166">
        <v>10</v>
      </c>
      <c r="K6" s="167">
        <v>11</v>
      </c>
      <c r="M6" s="141"/>
    </row>
    <row r="7" spans="1:13" s="111" customFormat="1" ht="15" customHeight="1" x14ac:dyDescent="0.2">
      <c r="A7" s="294" t="s">
        <v>555</v>
      </c>
      <c r="B7" s="295"/>
      <c r="C7" s="295"/>
      <c r="D7" s="295"/>
      <c r="E7" s="295"/>
      <c r="F7" s="295"/>
      <c r="G7" s="295"/>
      <c r="H7" s="295"/>
      <c r="I7" s="295"/>
      <c r="J7" s="175"/>
      <c r="K7" s="176"/>
    </row>
    <row r="8" spans="1:13" s="12" customFormat="1" ht="25.5" customHeight="1" x14ac:dyDescent="0.2">
      <c r="A8" s="87">
        <v>1</v>
      </c>
      <c r="B8" s="88" t="s">
        <v>177</v>
      </c>
      <c r="C8" s="90">
        <v>2000</v>
      </c>
      <c r="D8" s="90" t="s">
        <v>385</v>
      </c>
      <c r="E8" s="91"/>
      <c r="F8" s="91"/>
      <c r="G8" s="91">
        <f t="shared" ref="G8:G31" si="0">C8*F8</f>
        <v>0</v>
      </c>
      <c r="H8" s="91">
        <f>G8*0.095</f>
        <v>0</v>
      </c>
      <c r="I8" s="91">
        <f t="shared" ref="I8:I31" si="1">G8+H8</f>
        <v>0</v>
      </c>
      <c r="J8" s="179"/>
      <c r="K8" s="179"/>
    </row>
    <row r="9" spans="1:13" s="12" customFormat="1" ht="15" customHeight="1" x14ac:dyDescent="0.2">
      <c r="A9" s="59">
        <v>2</v>
      </c>
      <c r="B9" s="60" t="s">
        <v>33</v>
      </c>
      <c r="C9" s="92">
        <v>120</v>
      </c>
      <c r="D9" s="92" t="s">
        <v>385</v>
      </c>
      <c r="E9" s="93"/>
      <c r="F9" s="93"/>
      <c r="G9" s="93">
        <f t="shared" si="0"/>
        <v>0</v>
      </c>
      <c r="H9" s="91">
        <f t="shared" ref="H9:H31" si="2">G9*0.095</f>
        <v>0</v>
      </c>
      <c r="I9" s="93">
        <f t="shared" si="1"/>
        <v>0</v>
      </c>
      <c r="J9" s="173"/>
      <c r="K9" s="173"/>
    </row>
    <row r="10" spans="1:13" s="12" customFormat="1" ht="15" customHeight="1" x14ac:dyDescent="0.2">
      <c r="A10" s="59">
        <v>3</v>
      </c>
      <c r="B10" s="60" t="s">
        <v>451</v>
      </c>
      <c r="C10" s="92">
        <v>100</v>
      </c>
      <c r="D10" s="92" t="s">
        <v>15</v>
      </c>
      <c r="E10" s="93"/>
      <c r="F10" s="93"/>
      <c r="G10" s="93">
        <f t="shared" si="0"/>
        <v>0</v>
      </c>
      <c r="H10" s="91">
        <f t="shared" si="2"/>
        <v>0</v>
      </c>
      <c r="I10" s="93">
        <f t="shared" si="1"/>
        <v>0</v>
      </c>
      <c r="J10" s="173"/>
      <c r="K10" s="173"/>
    </row>
    <row r="11" spans="1:13" s="12" customFormat="1" ht="15" customHeight="1" x14ac:dyDescent="0.2">
      <c r="A11" s="59">
        <v>4</v>
      </c>
      <c r="B11" s="60" t="s">
        <v>36</v>
      </c>
      <c r="C11" s="92">
        <v>1600</v>
      </c>
      <c r="D11" s="92" t="s">
        <v>385</v>
      </c>
      <c r="E11" s="93"/>
      <c r="F11" s="93"/>
      <c r="G11" s="93">
        <f t="shared" si="0"/>
        <v>0</v>
      </c>
      <c r="H11" s="91">
        <f t="shared" si="2"/>
        <v>0</v>
      </c>
      <c r="I11" s="93">
        <f t="shared" si="1"/>
        <v>0</v>
      </c>
      <c r="J11" s="173"/>
      <c r="K11" s="173"/>
    </row>
    <row r="12" spans="1:13" s="12" customFormat="1" ht="15" customHeight="1" x14ac:dyDescent="0.2">
      <c r="A12" s="59">
        <v>5</v>
      </c>
      <c r="B12" s="60" t="s">
        <v>35</v>
      </c>
      <c r="C12" s="92">
        <v>800</v>
      </c>
      <c r="D12" s="92" t="s">
        <v>385</v>
      </c>
      <c r="E12" s="93"/>
      <c r="F12" s="93"/>
      <c r="G12" s="93">
        <f t="shared" si="0"/>
        <v>0</v>
      </c>
      <c r="H12" s="91">
        <f t="shared" si="2"/>
        <v>0</v>
      </c>
      <c r="I12" s="93">
        <f t="shared" si="1"/>
        <v>0</v>
      </c>
      <c r="J12" s="173"/>
      <c r="K12" s="173"/>
    </row>
    <row r="13" spans="1:13" s="12" customFormat="1" ht="15" customHeight="1" x14ac:dyDescent="0.2">
      <c r="A13" s="59">
        <v>6</v>
      </c>
      <c r="B13" s="97" t="s">
        <v>34</v>
      </c>
      <c r="C13" s="92">
        <v>60</v>
      </c>
      <c r="D13" s="92" t="s">
        <v>385</v>
      </c>
      <c r="E13" s="93"/>
      <c r="F13" s="93"/>
      <c r="G13" s="93">
        <f t="shared" si="0"/>
        <v>0</v>
      </c>
      <c r="H13" s="91">
        <f t="shared" si="2"/>
        <v>0</v>
      </c>
      <c r="I13" s="93">
        <f t="shared" si="1"/>
        <v>0</v>
      </c>
      <c r="J13" s="173"/>
      <c r="K13" s="173"/>
    </row>
    <row r="14" spans="1:13" s="12" customFormat="1" ht="15" customHeight="1" x14ac:dyDescent="0.2">
      <c r="A14" s="59">
        <v>7</v>
      </c>
      <c r="B14" s="60" t="s">
        <v>37</v>
      </c>
      <c r="C14" s="92">
        <v>1400</v>
      </c>
      <c r="D14" s="92" t="s">
        <v>385</v>
      </c>
      <c r="E14" s="93"/>
      <c r="F14" s="93"/>
      <c r="G14" s="93">
        <f t="shared" si="0"/>
        <v>0</v>
      </c>
      <c r="H14" s="91">
        <f t="shared" si="2"/>
        <v>0</v>
      </c>
      <c r="I14" s="93">
        <f t="shared" si="1"/>
        <v>0</v>
      </c>
      <c r="J14" s="173"/>
      <c r="K14" s="173"/>
    </row>
    <row r="15" spans="1:13" s="12" customFormat="1" ht="15" customHeight="1" x14ac:dyDescent="0.2">
      <c r="A15" s="59">
        <v>8</v>
      </c>
      <c r="B15" s="60" t="s">
        <v>38</v>
      </c>
      <c r="C15" s="92">
        <v>300</v>
      </c>
      <c r="D15" s="92" t="s">
        <v>385</v>
      </c>
      <c r="E15" s="93"/>
      <c r="F15" s="93"/>
      <c r="G15" s="93">
        <f t="shared" si="0"/>
        <v>0</v>
      </c>
      <c r="H15" s="91">
        <f t="shared" si="2"/>
        <v>0</v>
      </c>
      <c r="I15" s="93">
        <f t="shared" si="1"/>
        <v>0</v>
      </c>
      <c r="J15" s="173"/>
      <c r="K15" s="173"/>
    </row>
    <row r="16" spans="1:13" s="12" customFormat="1" ht="15" customHeight="1" x14ac:dyDescent="0.2">
      <c r="A16" s="59">
        <v>9</v>
      </c>
      <c r="B16" s="60" t="s">
        <v>52</v>
      </c>
      <c r="C16" s="92">
        <v>60</v>
      </c>
      <c r="D16" s="92" t="s">
        <v>385</v>
      </c>
      <c r="E16" s="93"/>
      <c r="F16" s="93"/>
      <c r="G16" s="93">
        <f t="shared" si="0"/>
        <v>0</v>
      </c>
      <c r="H16" s="91">
        <f t="shared" si="2"/>
        <v>0</v>
      </c>
      <c r="I16" s="93">
        <f t="shared" si="1"/>
        <v>0</v>
      </c>
      <c r="J16" s="173"/>
      <c r="K16" s="173"/>
    </row>
    <row r="17" spans="1:14" s="12" customFormat="1" ht="15" customHeight="1" x14ac:dyDescent="0.2">
      <c r="A17" s="59">
        <v>10</v>
      </c>
      <c r="B17" s="97" t="s">
        <v>53</v>
      </c>
      <c r="C17" s="92">
        <v>50</v>
      </c>
      <c r="D17" s="92" t="s">
        <v>385</v>
      </c>
      <c r="E17" s="93"/>
      <c r="F17" s="93"/>
      <c r="G17" s="93">
        <f t="shared" si="0"/>
        <v>0</v>
      </c>
      <c r="H17" s="91">
        <f t="shared" si="2"/>
        <v>0</v>
      </c>
      <c r="I17" s="93">
        <f t="shared" si="1"/>
        <v>0</v>
      </c>
      <c r="J17" s="173"/>
      <c r="K17" s="173"/>
    </row>
    <row r="18" spans="1:14" s="12" customFormat="1" ht="15" customHeight="1" x14ac:dyDescent="0.2">
      <c r="A18" s="59">
        <v>11</v>
      </c>
      <c r="B18" s="97" t="s">
        <v>39</v>
      </c>
      <c r="C18" s="92">
        <v>260</v>
      </c>
      <c r="D18" s="92" t="s">
        <v>385</v>
      </c>
      <c r="E18" s="93"/>
      <c r="F18" s="93"/>
      <c r="G18" s="93">
        <f t="shared" si="0"/>
        <v>0</v>
      </c>
      <c r="H18" s="91">
        <f t="shared" si="2"/>
        <v>0</v>
      </c>
      <c r="I18" s="93">
        <f t="shared" si="1"/>
        <v>0</v>
      </c>
      <c r="J18" s="173"/>
      <c r="K18" s="173"/>
      <c r="N18" s="12" t="s">
        <v>460</v>
      </c>
    </row>
    <row r="19" spans="1:14" s="12" customFormat="1" ht="15" customHeight="1" x14ac:dyDescent="0.2">
      <c r="A19" s="59">
        <v>12</v>
      </c>
      <c r="B19" s="97" t="s">
        <v>40</v>
      </c>
      <c r="C19" s="92">
        <v>300</v>
      </c>
      <c r="D19" s="92" t="s">
        <v>385</v>
      </c>
      <c r="E19" s="93"/>
      <c r="F19" s="93"/>
      <c r="G19" s="93">
        <f t="shared" si="0"/>
        <v>0</v>
      </c>
      <c r="H19" s="91">
        <f t="shared" si="2"/>
        <v>0</v>
      </c>
      <c r="I19" s="93">
        <f t="shared" si="1"/>
        <v>0</v>
      </c>
      <c r="J19" s="173"/>
      <c r="K19" s="173"/>
    </row>
    <row r="20" spans="1:14" s="12" customFormat="1" ht="15" customHeight="1" x14ac:dyDescent="0.2">
      <c r="A20" s="59">
        <v>13</v>
      </c>
      <c r="B20" s="97" t="s">
        <v>41</v>
      </c>
      <c r="C20" s="92">
        <v>180</v>
      </c>
      <c r="D20" s="92" t="s">
        <v>385</v>
      </c>
      <c r="E20" s="93"/>
      <c r="F20" s="93"/>
      <c r="G20" s="93">
        <f t="shared" si="0"/>
        <v>0</v>
      </c>
      <c r="H20" s="91">
        <f t="shared" si="2"/>
        <v>0</v>
      </c>
      <c r="I20" s="93">
        <f t="shared" si="1"/>
        <v>0</v>
      </c>
      <c r="J20" s="173"/>
      <c r="K20" s="173"/>
    </row>
    <row r="21" spans="1:14" s="12" customFormat="1" ht="15" customHeight="1" x14ac:dyDescent="0.2">
      <c r="A21" s="59">
        <v>14</v>
      </c>
      <c r="B21" s="97" t="s">
        <v>42</v>
      </c>
      <c r="C21" s="92">
        <v>50</v>
      </c>
      <c r="D21" s="92" t="s">
        <v>385</v>
      </c>
      <c r="E21" s="93"/>
      <c r="F21" s="93"/>
      <c r="G21" s="93">
        <f t="shared" si="0"/>
        <v>0</v>
      </c>
      <c r="H21" s="91">
        <f t="shared" si="2"/>
        <v>0</v>
      </c>
      <c r="I21" s="93">
        <f t="shared" si="1"/>
        <v>0</v>
      </c>
      <c r="J21" s="173"/>
      <c r="K21" s="173"/>
    </row>
    <row r="22" spans="1:14" s="12" customFormat="1" ht="15" customHeight="1" x14ac:dyDescent="0.2">
      <c r="A22" s="59">
        <v>15</v>
      </c>
      <c r="B22" s="97" t="s">
        <v>615</v>
      </c>
      <c r="C22" s="92">
        <v>20</v>
      </c>
      <c r="D22" s="92" t="s">
        <v>385</v>
      </c>
      <c r="E22" s="93"/>
      <c r="F22" s="93"/>
      <c r="G22" s="93">
        <f t="shared" si="0"/>
        <v>0</v>
      </c>
      <c r="H22" s="91">
        <f t="shared" si="2"/>
        <v>0</v>
      </c>
      <c r="I22" s="93">
        <f t="shared" si="1"/>
        <v>0</v>
      </c>
      <c r="J22" s="173"/>
      <c r="K22" s="173"/>
    </row>
    <row r="23" spans="1:14" s="12" customFormat="1" ht="15" customHeight="1" x14ac:dyDescent="0.2">
      <c r="A23" s="59">
        <v>16</v>
      </c>
      <c r="B23" s="97" t="s">
        <v>179</v>
      </c>
      <c r="C23" s="92">
        <v>200</v>
      </c>
      <c r="D23" s="92" t="s">
        <v>385</v>
      </c>
      <c r="E23" s="93"/>
      <c r="F23" s="93"/>
      <c r="G23" s="93">
        <f t="shared" si="0"/>
        <v>0</v>
      </c>
      <c r="H23" s="91">
        <f t="shared" si="2"/>
        <v>0</v>
      </c>
      <c r="I23" s="93">
        <f t="shared" si="1"/>
        <v>0</v>
      </c>
      <c r="J23" s="173"/>
      <c r="K23" s="173"/>
    </row>
    <row r="24" spans="1:14" s="12" customFormat="1" ht="15" customHeight="1" x14ac:dyDescent="0.2">
      <c r="A24" s="59">
        <v>17</v>
      </c>
      <c r="B24" s="60" t="s">
        <v>178</v>
      </c>
      <c r="C24" s="92">
        <v>150</v>
      </c>
      <c r="D24" s="92" t="s">
        <v>385</v>
      </c>
      <c r="E24" s="93"/>
      <c r="F24" s="93"/>
      <c r="G24" s="93">
        <f t="shared" si="0"/>
        <v>0</v>
      </c>
      <c r="H24" s="91">
        <f t="shared" si="2"/>
        <v>0</v>
      </c>
      <c r="I24" s="93">
        <f t="shared" si="1"/>
        <v>0</v>
      </c>
      <c r="J24" s="173"/>
      <c r="K24" s="173"/>
    </row>
    <row r="25" spans="1:14" s="12" customFormat="1" ht="15" customHeight="1" x14ac:dyDescent="0.2">
      <c r="A25" s="59">
        <v>18</v>
      </c>
      <c r="B25" s="60" t="s">
        <v>43</v>
      </c>
      <c r="C25" s="92">
        <v>220</v>
      </c>
      <c r="D25" s="92" t="s">
        <v>385</v>
      </c>
      <c r="E25" s="93"/>
      <c r="F25" s="93"/>
      <c r="G25" s="93">
        <f t="shared" si="0"/>
        <v>0</v>
      </c>
      <c r="H25" s="91">
        <f t="shared" si="2"/>
        <v>0</v>
      </c>
      <c r="I25" s="93">
        <f t="shared" si="1"/>
        <v>0</v>
      </c>
      <c r="J25" s="173"/>
      <c r="K25" s="173"/>
    </row>
    <row r="26" spans="1:14" s="12" customFormat="1" ht="15" customHeight="1" x14ac:dyDescent="0.2">
      <c r="A26" s="59">
        <v>19</v>
      </c>
      <c r="B26" s="60" t="s">
        <v>54</v>
      </c>
      <c r="C26" s="92">
        <v>40</v>
      </c>
      <c r="D26" s="92" t="s">
        <v>385</v>
      </c>
      <c r="E26" s="93"/>
      <c r="F26" s="93"/>
      <c r="G26" s="93">
        <f t="shared" si="0"/>
        <v>0</v>
      </c>
      <c r="H26" s="91">
        <f t="shared" si="2"/>
        <v>0</v>
      </c>
      <c r="I26" s="93">
        <f t="shared" si="1"/>
        <v>0</v>
      </c>
      <c r="J26" s="173"/>
      <c r="K26" s="173"/>
    </row>
    <row r="27" spans="1:14" s="12" customFormat="1" ht="15" customHeight="1" x14ac:dyDescent="0.2">
      <c r="A27" s="59">
        <v>20</v>
      </c>
      <c r="B27" s="60" t="s">
        <v>450</v>
      </c>
      <c r="C27" s="92">
        <v>30</v>
      </c>
      <c r="D27" s="92" t="s">
        <v>15</v>
      </c>
      <c r="E27" s="93"/>
      <c r="F27" s="93"/>
      <c r="G27" s="93">
        <f t="shared" si="0"/>
        <v>0</v>
      </c>
      <c r="H27" s="91">
        <f t="shared" si="2"/>
        <v>0</v>
      </c>
      <c r="I27" s="93">
        <f t="shared" si="1"/>
        <v>0</v>
      </c>
      <c r="J27" s="173"/>
      <c r="K27" s="173"/>
    </row>
    <row r="28" spans="1:14" s="12" customFormat="1" ht="15" customHeight="1" x14ac:dyDescent="0.2">
      <c r="A28" s="59">
        <v>21</v>
      </c>
      <c r="B28" s="60" t="s">
        <v>452</v>
      </c>
      <c r="C28" s="92">
        <v>30</v>
      </c>
      <c r="D28" s="92" t="s">
        <v>15</v>
      </c>
      <c r="E28" s="93"/>
      <c r="F28" s="93"/>
      <c r="G28" s="93">
        <f t="shared" si="0"/>
        <v>0</v>
      </c>
      <c r="H28" s="91">
        <f t="shared" si="2"/>
        <v>0</v>
      </c>
      <c r="I28" s="93">
        <f t="shared" si="1"/>
        <v>0</v>
      </c>
      <c r="J28" s="173"/>
      <c r="K28" s="173"/>
    </row>
    <row r="29" spans="1:14" s="12" customFormat="1" ht="15" customHeight="1" x14ac:dyDescent="0.2">
      <c r="A29" s="59">
        <v>22</v>
      </c>
      <c r="B29" s="60" t="s">
        <v>453</v>
      </c>
      <c r="C29" s="92">
        <v>30</v>
      </c>
      <c r="D29" s="92" t="s">
        <v>15</v>
      </c>
      <c r="E29" s="93"/>
      <c r="F29" s="93"/>
      <c r="G29" s="93">
        <f t="shared" si="0"/>
        <v>0</v>
      </c>
      <c r="H29" s="91">
        <f t="shared" si="2"/>
        <v>0</v>
      </c>
      <c r="I29" s="93">
        <f t="shared" si="1"/>
        <v>0</v>
      </c>
      <c r="J29" s="173"/>
      <c r="K29" s="173"/>
    </row>
    <row r="30" spans="1:14" s="12" customFormat="1" ht="15" customHeight="1" x14ac:dyDescent="0.2">
      <c r="A30" s="59">
        <v>23</v>
      </c>
      <c r="B30" s="60" t="s">
        <v>454</v>
      </c>
      <c r="C30" s="92">
        <v>35</v>
      </c>
      <c r="D30" s="92" t="s">
        <v>15</v>
      </c>
      <c r="E30" s="93"/>
      <c r="F30" s="93"/>
      <c r="G30" s="93">
        <f t="shared" si="0"/>
        <v>0</v>
      </c>
      <c r="H30" s="93">
        <f t="shared" si="2"/>
        <v>0</v>
      </c>
      <c r="I30" s="93">
        <f t="shared" si="1"/>
        <v>0</v>
      </c>
      <c r="J30" s="173"/>
      <c r="K30" s="173"/>
    </row>
    <row r="31" spans="1:14" s="12" customFormat="1" ht="15" customHeight="1" x14ac:dyDescent="0.2">
      <c r="A31" s="59">
        <v>24</v>
      </c>
      <c r="B31" s="60" t="s">
        <v>616</v>
      </c>
      <c r="C31" s="92">
        <v>350</v>
      </c>
      <c r="D31" s="92" t="s">
        <v>15</v>
      </c>
      <c r="E31" s="93"/>
      <c r="F31" s="93"/>
      <c r="G31" s="93">
        <f t="shared" si="0"/>
        <v>0</v>
      </c>
      <c r="H31" s="91">
        <f t="shared" si="2"/>
        <v>0</v>
      </c>
      <c r="I31" s="93">
        <f t="shared" si="1"/>
        <v>0</v>
      </c>
      <c r="J31" s="173"/>
      <c r="K31" s="173"/>
    </row>
    <row r="32" spans="1:14" s="12" customFormat="1" ht="15" customHeight="1" x14ac:dyDescent="0.2">
      <c r="A32" s="298" t="s">
        <v>185</v>
      </c>
      <c r="B32" s="299"/>
      <c r="C32" s="299"/>
      <c r="D32" s="299"/>
      <c r="E32" s="155" t="s">
        <v>437</v>
      </c>
      <c r="F32" s="155" t="s">
        <v>437</v>
      </c>
      <c r="G32" s="156">
        <f>SUM(G8:G31)</f>
        <v>0</v>
      </c>
      <c r="H32" s="156">
        <f>SUM(H8:H31)</f>
        <v>0</v>
      </c>
      <c r="I32" s="156">
        <f>SUM(I8:I31)</f>
        <v>0</v>
      </c>
      <c r="J32" s="183">
        <f>SUM(J8:J31)</f>
        <v>0</v>
      </c>
      <c r="K32" s="183">
        <f>SUM(K8:K31)</f>
        <v>0</v>
      </c>
    </row>
    <row r="33" spans="1:11" s="111" customFormat="1" ht="15" customHeight="1" x14ac:dyDescent="0.2">
      <c r="A33" s="294" t="s">
        <v>556</v>
      </c>
      <c r="B33" s="295"/>
      <c r="C33" s="295"/>
      <c r="D33" s="295"/>
      <c r="E33" s="295"/>
      <c r="F33" s="295"/>
      <c r="G33" s="295"/>
      <c r="H33" s="295"/>
      <c r="I33" s="295"/>
      <c r="J33" s="175"/>
      <c r="K33" s="176"/>
    </row>
    <row r="34" spans="1:11" s="106" customFormat="1" ht="15" customHeight="1" x14ac:dyDescent="0.2">
      <c r="A34" s="87">
        <v>1</v>
      </c>
      <c r="B34" s="174" t="s">
        <v>45</v>
      </c>
      <c r="C34" s="90">
        <v>600</v>
      </c>
      <c r="D34" s="90" t="s">
        <v>385</v>
      </c>
      <c r="E34" s="91"/>
      <c r="F34" s="91"/>
      <c r="G34" s="91">
        <f t="shared" ref="G34:G44" si="3">C34*F34</f>
        <v>0</v>
      </c>
      <c r="H34" s="91">
        <f t="shared" ref="H34:H44" si="4">G34*0.095</f>
        <v>0</v>
      </c>
      <c r="I34" s="91">
        <f t="shared" ref="I34:I44" si="5">G34+H34</f>
        <v>0</v>
      </c>
      <c r="J34" s="180"/>
      <c r="K34" s="180"/>
    </row>
    <row r="35" spans="1:11" s="12" customFormat="1" ht="15" customHeight="1" x14ac:dyDescent="0.2">
      <c r="A35" s="59">
        <v>2</v>
      </c>
      <c r="B35" s="60" t="s">
        <v>44</v>
      </c>
      <c r="C35" s="92">
        <v>820</v>
      </c>
      <c r="D35" s="92" t="s">
        <v>385</v>
      </c>
      <c r="E35" s="93"/>
      <c r="F35" s="93"/>
      <c r="G35" s="93">
        <f t="shared" si="3"/>
        <v>0</v>
      </c>
      <c r="H35" s="91">
        <f t="shared" si="4"/>
        <v>0</v>
      </c>
      <c r="I35" s="93">
        <f t="shared" si="5"/>
        <v>0</v>
      </c>
      <c r="J35" s="173"/>
      <c r="K35" s="173"/>
    </row>
    <row r="36" spans="1:11" s="12" customFormat="1" ht="15" customHeight="1" x14ac:dyDescent="0.2">
      <c r="A36" s="59">
        <v>3</v>
      </c>
      <c r="B36" s="138" t="s">
        <v>619</v>
      </c>
      <c r="C36" s="92">
        <v>1000</v>
      </c>
      <c r="D36" s="92" t="s">
        <v>385</v>
      </c>
      <c r="E36" s="93"/>
      <c r="F36" s="93"/>
      <c r="G36" s="93">
        <f t="shared" si="3"/>
        <v>0</v>
      </c>
      <c r="H36" s="91">
        <f t="shared" si="4"/>
        <v>0</v>
      </c>
      <c r="I36" s="93">
        <f t="shared" si="5"/>
        <v>0</v>
      </c>
      <c r="J36" s="173"/>
      <c r="K36" s="173"/>
    </row>
    <row r="37" spans="1:11" s="12" customFormat="1" ht="15" customHeight="1" x14ac:dyDescent="0.2">
      <c r="A37" s="59">
        <v>4</v>
      </c>
      <c r="B37" s="60" t="s">
        <v>46</v>
      </c>
      <c r="C37" s="92">
        <v>250</v>
      </c>
      <c r="D37" s="92" t="s">
        <v>385</v>
      </c>
      <c r="E37" s="93"/>
      <c r="F37" s="93"/>
      <c r="G37" s="93">
        <f t="shared" si="3"/>
        <v>0</v>
      </c>
      <c r="H37" s="91">
        <f t="shared" si="4"/>
        <v>0</v>
      </c>
      <c r="I37" s="93">
        <f t="shared" si="5"/>
        <v>0</v>
      </c>
      <c r="J37" s="173"/>
      <c r="K37" s="173"/>
    </row>
    <row r="38" spans="1:11" s="108" customFormat="1" ht="15" customHeight="1" x14ac:dyDescent="0.2">
      <c r="A38" s="107">
        <v>5</v>
      </c>
      <c r="B38" s="138" t="s">
        <v>620</v>
      </c>
      <c r="C38" s="92">
        <v>350</v>
      </c>
      <c r="D38" s="92" t="s">
        <v>385</v>
      </c>
      <c r="E38" s="93"/>
      <c r="F38" s="93"/>
      <c r="G38" s="93">
        <f t="shared" si="3"/>
        <v>0</v>
      </c>
      <c r="H38" s="91">
        <f t="shared" si="4"/>
        <v>0</v>
      </c>
      <c r="I38" s="93">
        <f t="shared" si="5"/>
        <v>0</v>
      </c>
      <c r="J38" s="181"/>
      <c r="K38" s="181"/>
    </row>
    <row r="39" spans="1:11" s="12" customFormat="1" ht="15" customHeight="1" x14ac:dyDescent="0.2">
      <c r="A39" s="59">
        <v>6</v>
      </c>
      <c r="B39" s="109" t="s">
        <v>47</v>
      </c>
      <c r="C39" s="92">
        <v>30</v>
      </c>
      <c r="D39" s="92" t="s">
        <v>385</v>
      </c>
      <c r="E39" s="93"/>
      <c r="F39" s="93"/>
      <c r="G39" s="93">
        <f t="shared" si="3"/>
        <v>0</v>
      </c>
      <c r="H39" s="91">
        <f t="shared" si="4"/>
        <v>0</v>
      </c>
      <c r="I39" s="93">
        <f t="shared" si="5"/>
        <v>0</v>
      </c>
      <c r="J39" s="173"/>
      <c r="K39" s="173"/>
    </row>
    <row r="40" spans="1:11" s="12" customFormat="1" ht="15" customHeight="1" x14ac:dyDescent="0.2">
      <c r="A40" s="59">
        <v>7</v>
      </c>
      <c r="B40" s="97" t="s">
        <v>48</v>
      </c>
      <c r="C40" s="92">
        <v>40</v>
      </c>
      <c r="D40" s="92" t="s">
        <v>385</v>
      </c>
      <c r="E40" s="93"/>
      <c r="F40" s="93"/>
      <c r="G40" s="93">
        <f t="shared" si="3"/>
        <v>0</v>
      </c>
      <c r="H40" s="91">
        <f t="shared" si="4"/>
        <v>0</v>
      </c>
      <c r="I40" s="93">
        <f t="shared" si="5"/>
        <v>0</v>
      </c>
      <c r="J40" s="173"/>
      <c r="K40" s="173"/>
    </row>
    <row r="41" spans="1:11" s="12" customFormat="1" ht="15" customHeight="1" x14ac:dyDescent="0.2">
      <c r="A41" s="59">
        <v>8</v>
      </c>
      <c r="B41" s="97" t="s">
        <v>50</v>
      </c>
      <c r="C41" s="92">
        <v>220</v>
      </c>
      <c r="D41" s="92" t="s">
        <v>385</v>
      </c>
      <c r="E41" s="93"/>
      <c r="F41" s="93"/>
      <c r="G41" s="93">
        <f t="shared" si="3"/>
        <v>0</v>
      </c>
      <c r="H41" s="91">
        <f t="shared" si="4"/>
        <v>0</v>
      </c>
      <c r="I41" s="93">
        <f t="shared" si="5"/>
        <v>0</v>
      </c>
      <c r="J41" s="173"/>
      <c r="K41" s="173"/>
    </row>
    <row r="42" spans="1:11" s="12" customFormat="1" ht="15" customHeight="1" x14ac:dyDescent="0.2">
      <c r="A42" s="59">
        <v>9</v>
      </c>
      <c r="B42" s="97" t="s">
        <v>51</v>
      </c>
      <c r="C42" s="92">
        <v>15</v>
      </c>
      <c r="D42" s="92" t="s">
        <v>385</v>
      </c>
      <c r="E42" s="93"/>
      <c r="F42" s="93"/>
      <c r="G42" s="93">
        <f t="shared" si="3"/>
        <v>0</v>
      </c>
      <c r="H42" s="91">
        <f t="shared" si="4"/>
        <v>0</v>
      </c>
      <c r="I42" s="93">
        <f t="shared" si="5"/>
        <v>0</v>
      </c>
      <c r="J42" s="173"/>
      <c r="K42" s="173"/>
    </row>
    <row r="43" spans="1:11" s="12" customFormat="1" ht="15" customHeight="1" x14ac:dyDescent="0.2">
      <c r="A43" s="59">
        <v>10</v>
      </c>
      <c r="B43" s="109" t="s">
        <v>49</v>
      </c>
      <c r="C43" s="92">
        <v>50</v>
      </c>
      <c r="D43" s="92" t="s">
        <v>385</v>
      </c>
      <c r="E43" s="93"/>
      <c r="F43" s="93"/>
      <c r="G43" s="93">
        <f t="shared" si="3"/>
        <v>0</v>
      </c>
      <c r="H43" s="91">
        <f t="shared" si="4"/>
        <v>0</v>
      </c>
      <c r="I43" s="93">
        <f t="shared" si="5"/>
        <v>0</v>
      </c>
      <c r="J43" s="173"/>
      <c r="K43" s="173"/>
    </row>
    <row r="44" spans="1:11" s="12" customFormat="1" ht="15" customHeight="1" x14ac:dyDescent="0.2">
      <c r="A44" s="59">
        <v>11</v>
      </c>
      <c r="B44" s="97" t="s">
        <v>618</v>
      </c>
      <c r="C44" s="92">
        <v>30</v>
      </c>
      <c r="D44" s="92" t="s">
        <v>385</v>
      </c>
      <c r="E44" s="93"/>
      <c r="F44" s="93"/>
      <c r="G44" s="93">
        <f t="shared" si="3"/>
        <v>0</v>
      </c>
      <c r="H44" s="91">
        <f t="shared" si="4"/>
        <v>0</v>
      </c>
      <c r="I44" s="93">
        <f t="shared" si="5"/>
        <v>0</v>
      </c>
      <c r="J44" s="173"/>
      <c r="K44" s="173"/>
    </row>
    <row r="45" spans="1:11" s="12" customFormat="1" ht="15" customHeight="1" x14ac:dyDescent="0.2">
      <c r="A45" s="298" t="s">
        <v>186</v>
      </c>
      <c r="B45" s="299"/>
      <c r="C45" s="299"/>
      <c r="D45" s="299"/>
      <c r="E45" s="155" t="s">
        <v>437</v>
      </c>
      <c r="F45" s="155" t="s">
        <v>437</v>
      </c>
      <c r="G45" s="156">
        <f>SUM(G34:G44)</f>
        <v>0</v>
      </c>
      <c r="H45" s="156">
        <f>SUM(H34:H44)</f>
        <v>0</v>
      </c>
      <c r="I45" s="156">
        <f>SUM(I34:I44)</f>
        <v>0</v>
      </c>
      <c r="J45" s="183">
        <f>SUM(J34:J44)</f>
        <v>0</v>
      </c>
      <c r="K45" s="183">
        <f>SUM(K34:K44)</f>
        <v>0</v>
      </c>
    </row>
    <row r="46" spans="1:11" s="111" customFormat="1" ht="15" customHeight="1" x14ac:dyDescent="0.2">
      <c r="A46" s="294" t="s">
        <v>561</v>
      </c>
      <c r="B46" s="295"/>
      <c r="C46" s="295"/>
      <c r="D46" s="295"/>
      <c r="E46" s="295"/>
      <c r="F46" s="295"/>
      <c r="G46" s="295"/>
      <c r="H46" s="295"/>
      <c r="I46" s="295"/>
      <c r="J46" s="175"/>
      <c r="K46" s="176"/>
    </row>
    <row r="47" spans="1:11" s="12" customFormat="1" ht="15" customHeight="1" x14ac:dyDescent="0.2">
      <c r="A47" s="87">
        <v>1</v>
      </c>
      <c r="B47" s="178" t="s">
        <v>128</v>
      </c>
      <c r="C47" s="90">
        <v>380</v>
      </c>
      <c r="D47" s="90" t="s">
        <v>385</v>
      </c>
      <c r="E47" s="91"/>
      <c r="F47" s="91"/>
      <c r="G47" s="91">
        <f>C47*F47</f>
        <v>0</v>
      </c>
      <c r="H47" s="91">
        <f t="shared" ref="H47:H50" si="6">G47*0.095</f>
        <v>0</v>
      </c>
      <c r="I47" s="91">
        <f>G47+H47</f>
        <v>0</v>
      </c>
      <c r="J47" s="179"/>
      <c r="K47" s="179"/>
    </row>
    <row r="48" spans="1:11" s="12" customFormat="1" ht="15" customHeight="1" x14ac:dyDescent="0.2">
      <c r="A48" s="59">
        <v>2</v>
      </c>
      <c r="B48" s="60" t="s">
        <v>386</v>
      </c>
      <c r="C48" s="92">
        <v>30</v>
      </c>
      <c r="D48" s="92" t="s">
        <v>385</v>
      </c>
      <c r="E48" s="93"/>
      <c r="F48" s="93"/>
      <c r="G48" s="93">
        <f>C48*F48</f>
        <v>0</v>
      </c>
      <c r="H48" s="91">
        <f t="shared" si="6"/>
        <v>0</v>
      </c>
      <c r="I48" s="93">
        <f>G48+H48</f>
        <v>0</v>
      </c>
      <c r="J48" s="173"/>
      <c r="K48" s="173"/>
    </row>
    <row r="49" spans="1:11" s="12" customFormat="1" ht="15" customHeight="1" x14ac:dyDescent="0.2">
      <c r="A49" s="59">
        <v>3</v>
      </c>
      <c r="B49" s="60" t="s">
        <v>617</v>
      </c>
      <c r="C49" s="92">
        <v>180</v>
      </c>
      <c r="D49" s="92" t="s">
        <v>385</v>
      </c>
      <c r="E49" s="93"/>
      <c r="F49" s="93"/>
      <c r="G49" s="93">
        <f>C49*F49</f>
        <v>0</v>
      </c>
      <c r="H49" s="91">
        <f t="shared" si="6"/>
        <v>0</v>
      </c>
      <c r="I49" s="93">
        <f>G49+H49</f>
        <v>0</v>
      </c>
      <c r="J49" s="173"/>
      <c r="K49" s="173"/>
    </row>
    <row r="50" spans="1:11" s="12" customFormat="1" ht="15" customHeight="1" x14ac:dyDescent="0.2">
      <c r="A50" s="59">
        <v>4</v>
      </c>
      <c r="B50" s="60" t="s">
        <v>129</v>
      </c>
      <c r="C50" s="92">
        <v>160</v>
      </c>
      <c r="D50" s="92" t="s">
        <v>385</v>
      </c>
      <c r="E50" s="93"/>
      <c r="F50" s="93"/>
      <c r="G50" s="93">
        <f>C50*F50</f>
        <v>0</v>
      </c>
      <c r="H50" s="91">
        <f t="shared" si="6"/>
        <v>0</v>
      </c>
      <c r="I50" s="93">
        <f>G50+H50</f>
        <v>0</v>
      </c>
      <c r="J50" s="173"/>
      <c r="K50" s="173"/>
    </row>
    <row r="51" spans="1:11" s="12" customFormat="1" ht="15" customHeight="1" x14ac:dyDescent="0.2">
      <c r="A51" s="298" t="s">
        <v>187</v>
      </c>
      <c r="B51" s="299"/>
      <c r="C51" s="299"/>
      <c r="D51" s="299"/>
      <c r="E51" s="155" t="s">
        <v>437</v>
      </c>
      <c r="F51" s="155" t="s">
        <v>437</v>
      </c>
      <c r="G51" s="156">
        <f>SUM(G47:G50)</f>
        <v>0</v>
      </c>
      <c r="H51" s="156">
        <f>SUM(H47:H50)</f>
        <v>0</v>
      </c>
      <c r="I51" s="156">
        <f>SUM(I47:I50)</f>
        <v>0</v>
      </c>
      <c r="J51" s="183">
        <f>SUM(J47:J50)</f>
        <v>0</v>
      </c>
      <c r="K51" s="183">
        <f>SUM(K47:K50)</f>
        <v>0</v>
      </c>
    </row>
    <row r="52" spans="1:11" s="28" customFormat="1" ht="15" customHeight="1" x14ac:dyDescent="0.2">
      <c r="A52" s="315" t="s">
        <v>455</v>
      </c>
      <c r="B52" s="295"/>
      <c r="C52" s="295"/>
      <c r="D52" s="295"/>
      <c r="E52" s="295"/>
      <c r="F52" s="295"/>
      <c r="G52" s="295"/>
      <c r="H52" s="295"/>
      <c r="I52" s="295"/>
      <c r="J52" s="159"/>
      <c r="K52" s="160"/>
    </row>
    <row r="53" spans="1:11" s="9" customFormat="1" ht="15" customHeight="1" x14ac:dyDescent="0.2">
      <c r="A53" s="87">
        <v>1</v>
      </c>
      <c r="B53" s="88" t="s">
        <v>457</v>
      </c>
      <c r="C53" s="157">
        <v>300</v>
      </c>
      <c r="D53" s="157" t="s">
        <v>385</v>
      </c>
      <c r="E53" s="91"/>
      <c r="F53" s="91"/>
      <c r="G53" s="91">
        <f>C53*F53</f>
        <v>0</v>
      </c>
      <c r="H53" s="91">
        <f t="shared" ref="H53:H57" si="7">G53*0.095</f>
        <v>0</v>
      </c>
      <c r="I53" s="91">
        <f>G53+H53</f>
        <v>0</v>
      </c>
      <c r="J53" s="158"/>
      <c r="K53" s="158" t="s">
        <v>437</v>
      </c>
    </row>
    <row r="54" spans="1:11" s="9" customFormat="1" ht="15" customHeight="1" x14ac:dyDescent="0.2">
      <c r="A54" s="59">
        <v>2</v>
      </c>
      <c r="B54" s="60" t="s">
        <v>55</v>
      </c>
      <c r="C54" s="61">
        <v>30</v>
      </c>
      <c r="D54" s="61" t="s">
        <v>385</v>
      </c>
      <c r="E54" s="93"/>
      <c r="F54" s="93"/>
      <c r="G54" s="93">
        <f>C54*F54</f>
        <v>0</v>
      </c>
      <c r="H54" s="91">
        <f t="shared" si="7"/>
        <v>0</v>
      </c>
      <c r="I54" s="93">
        <f>G54+H54</f>
        <v>0</v>
      </c>
      <c r="J54" s="63"/>
      <c r="K54" s="63" t="s">
        <v>437</v>
      </c>
    </row>
    <row r="55" spans="1:11" s="9" customFormat="1" ht="15" customHeight="1" x14ac:dyDescent="0.2">
      <c r="A55" s="59">
        <v>3</v>
      </c>
      <c r="B55" s="60" t="s">
        <v>56</v>
      </c>
      <c r="C55" s="61">
        <v>500</v>
      </c>
      <c r="D55" s="61" t="s">
        <v>385</v>
      </c>
      <c r="E55" s="93"/>
      <c r="F55" s="93"/>
      <c r="G55" s="93">
        <f>C55*F55</f>
        <v>0</v>
      </c>
      <c r="H55" s="91">
        <f t="shared" si="7"/>
        <v>0</v>
      </c>
      <c r="I55" s="93">
        <f>G55+H55</f>
        <v>0</v>
      </c>
      <c r="J55" s="63"/>
      <c r="K55" s="63" t="s">
        <v>437</v>
      </c>
    </row>
    <row r="56" spans="1:11" s="80" customFormat="1" ht="15" customHeight="1" x14ac:dyDescent="0.2">
      <c r="A56" s="59">
        <v>4</v>
      </c>
      <c r="B56" s="60" t="s">
        <v>456</v>
      </c>
      <c r="C56" s="61">
        <v>60</v>
      </c>
      <c r="D56" s="61" t="s">
        <v>385</v>
      </c>
      <c r="E56" s="93"/>
      <c r="F56" s="93"/>
      <c r="G56" s="93">
        <f>C56*F56</f>
        <v>0</v>
      </c>
      <c r="H56" s="91">
        <f t="shared" si="7"/>
        <v>0</v>
      </c>
      <c r="I56" s="93">
        <f>G56+H56</f>
        <v>0</v>
      </c>
      <c r="J56" s="177"/>
      <c r="K56" s="177" t="s">
        <v>437</v>
      </c>
    </row>
    <row r="57" spans="1:11" s="80" customFormat="1" ht="24.75" customHeight="1" x14ac:dyDescent="0.2">
      <c r="A57" s="59">
        <v>5</v>
      </c>
      <c r="B57" s="60" t="s">
        <v>458</v>
      </c>
      <c r="C57" s="61">
        <v>230</v>
      </c>
      <c r="D57" s="61" t="s">
        <v>385</v>
      </c>
      <c r="E57" s="93"/>
      <c r="F57" s="93"/>
      <c r="G57" s="93">
        <f>C57*F57</f>
        <v>0</v>
      </c>
      <c r="H57" s="91">
        <f t="shared" si="7"/>
        <v>0</v>
      </c>
      <c r="I57" s="93">
        <f>G57+H57</f>
        <v>0</v>
      </c>
      <c r="J57" s="177"/>
      <c r="K57" s="177" t="s">
        <v>437</v>
      </c>
    </row>
    <row r="58" spans="1:11" s="9" customFormat="1" ht="15" customHeight="1" x14ac:dyDescent="0.2">
      <c r="A58" s="296" t="s">
        <v>188</v>
      </c>
      <c r="B58" s="316"/>
      <c r="C58" s="316"/>
      <c r="D58" s="316"/>
      <c r="E58" s="65" t="s">
        <v>437</v>
      </c>
      <c r="F58" s="65" t="s">
        <v>437</v>
      </c>
      <c r="G58" s="79">
        <f>SUM(G53:G57)</f>
        <v>0</v>
      </c>
      <c r="H58" s="79">
        <f>SUM(H53:H57)</f>
        <v>0</v>
      </c>
      <c r="I58" s="79">
        <f>SUM(I53:I57)</f>
        <v>0</v>
      </c>
      <c r="J58" s="191">
        <f>SUM(J53:J57)</f>
        <v>0</v>
      </c>
      <c r="K58" s="182" t="s">
        <v>437</v>
      </c>
    </row>
    <row r="59" spans="1:11" s="2" customFormat="1" ht="12.75" customHeight="1" x14ac:dyDescent="0.3">
      <c r="A59" s="13"/>
      <c r="B59" s="13"/>
      <c r="C59" s="13"/>
      <c r="D59" s="13"/>
      <c r="E59" s="14"/>
      <c r="F59" s="14"/>
      <c r="G59" s="16"/>
      <c r="H59" s="16"/>
      <c r="I59" s="16"/>
    </row>
    <row r="60" spans="1:11" ht="11.45" customHeight="1" x14ac:dyDescent="0.25">
      <c r="A60" s="312"/>
      <c r="B60" s="312"/>
      <c r="C60" s="312"/>
      <c r="D60" s="312"/>
      <c r="E60" s="312"/>
      <c r="F60" s="312"/>
      <c r="G60" s="312"/>
      <c r="H60" s="312"/>
      <c r="I60" s="312"/>
    </row>
    <row r="61" spans="1:11" x14ac:dyDescent="0.25">
      <c r="A61" s="22" t="s">
        <v>263</v>
      </c>
      <c r="B61" s="275"/>
      <c r="C61" s="194"/>
      <c r="D61" s="195"/>
      <c r="E61" s="8"/>
      <c r="F61" s="8"/>
      <c r="G61" s="8"/>
      <c r="H61" s="8"/>
      <c r="I61" s="8"/>
      <c r="J61" s="7"/>
      <c r="K61" s="7"/>
    </row>
    <row r="62" spans="1:11" ht="30" customHeight="1" x14ac:dyDescent="0.25">
      <c r="A62" s="313" t="s">
        <v>264</v>
      </c>
      <c r="B62" s="314"/>
      <c r="C62" s="314"/>
      <c r="D62" s="314"/>
      <c r="E62" s="314"/>
      <c r="F62" s="314"/>
      <c r="G62" s="314"/>
      <c r="H62" s="314"/>
      <c r="I62" s="314"/>
      <c r="J62" s="314"/>
      <c r="K62" s="314"/>
    </row>
    <row r="63" spans="1:11" x14ac:dyDescent="0.25">
      <c r="A63" s="313" t="s">
        <v>729</v>
      </c>
      <c r="B63" s="314"/>
      <c r="C63" s="314"/>
      <c r="D63" s="314"/>
      <c r="E63" s="314"/>
      <c r="F63" s="314"/>
      <c r="G63" s="314"/>
      <c r="H63" s="314"/>
      <c r="I63" s="314"/>
      <c r="J63" s="314"/>
      <c r="K63" s="314"/>
    </row>
    <row r="64" spans="1:11" x14ac:dyDescent="0.25">
      <c r="A64" s="7" t="s">
        <v>567</v>
      </c>
      <c r="B64" s="274"/>
      <c r="C64" s="194"/>
      <c r="D64" s="195"/>
      <c r="E64" s="8"/>
      <c r="F64" s="8"/>
      <c r="G64" s="8"/>
      <c r="H64" s="8"/>
      <c r="I64" s="8"/>
      <c r="J64" s="7"/>
      <c r="K64" s="7"/>
    </row>
    <row r="65" spans="1:11" x14ac:dyDescent="0.25">
      <c r="A65" s="7" t="s">
        <v>265</v>
      </c>
      <c r="B65" s="274"/>
      <c r="C65" s="194"/>
      <c r="D65" s="195"/>
      <c r="E65" s="8"/>
      <c r="F65" s="8"/>
      <c r="G65" s="8"/>
      <c r="H65" s="8"/>
      <c r="I65" s="8"/>
      <c r="J65" s="7"/>
      <c r="K65" s="7"/>
    </row>
    <row r="66" spans="1:11" x14ac:dyDescent="0.25">
      <c r="A66" s="7" t="s">
        <v>266</v>
      </c>
      <c r="B66" s="274"/>
      <c r="C66" s="194"/>
      <c r="D66" s="195"/>
      <c r="E66" s="8"/>
      <c r="F66" s="8"/>
      <c r="G66" s="8"/>
      <c r="H66" s="8"/>
      <c r="I66" s="8"/>
      <c r="J66" s="7"/>
      <c r="K66" s="7"/>
    </row>
    <row r="67" spans="1:11" x14ac:dyDescent="0.25">
      <c r="A67" s="7" t="s">
        <v>267</v>
      </c>
      <c r="B67" s="274"/>
      <c r="C67" s="194"/>
      <c r="D67" s="195"/>
      <c r="E67" s="8"/>
      <c r="F67" s="8"/>
      <c r="G67" s="8"/>
      <c r="H67" s="8"/>
      <c r="I67" s="8"/>
      <c r="J67" s="7"/>
      <c r="K67" s="7"/>
    </row>
    <row r="68" spans="1:11" ht="13.5" customHeight="1" x14ac:dyDescent="0.25">
      <c r="A68" s="293" t="s">
        <v>562</v>
      </c>
      <c r="B68" s="293"/>
      <c r="C68" s="293"/>
      <c r="D68" s="293"/>
      <c r="E68" s="293"/>
      <c r="F68" s="293"/>
      <c r="G68" s="293"/>
      <c r="H68" s="293"/>
      <c r="I68" s="293"/>
      <c r="J68" s="293"/>
      <c r="K68" s="293"/>
    </row>
    <row r="69" spans="1:11" ht="37.5" customHeight="1" x14ac:dyDescent="0.25">
      <c r="A69" s="293" t="s">
        <v>730</v>
      </c>
      <c r="B69" s="293"/>
      <c r="C69" s="293"/>
      <c r="D69" s="293"/>
      <c r="E69" s="293"/>
      <c r="F69" s="293"/>
      <c r="G69" s="293"/>
      <c r="H69" s="293"/>
      <c r="I69" s="293"/>
      <c r="J69" s="293"/>
      <c r="K69" s="293"/>
    </row>
    <row r="70" spans="1:11" s="192" customFormat="1" ht="18.75" customHeight="1" x14ac:dyDescent="0.25">
      <c r="A70" s="293"/>
      <c r="B70" s="293"/>
      <c r="C70" s="293"/>
      <c r="D70" s="293"/>
      <c r="E70" s="293"/>
      <c r="F70" s="293"/>
      <c r="G70" s="293"/>
      <c r="H70" s="293"/>
      <c r="I70" s="293"/>
      <c r="J70" s="293"/>
      <c r="K70" s="293"/>
    </row>
    <row r="71" spans="1:11" ht="16.5" customHeight="1" x14ac:dyDescent="0.3">
      <c r="A71" s="45" t="s">
        <v>268</v>
      </c>
      <c r="B71" s="45"/>
      <c r="C71" s="45" t="s">
        <v>438</v>
      </c>
      <c r="D71" s="44"/>
      <c r="E71" s="44"/>
      <c r="F71" s="2"/>
      <c r="G71" s="44"/>
      <c r="H71" s="46" t="s">
        <v>439</v>
      </c>
      <c r="I71" s="44"/>
      <c r="J71" s="2"/>
      <c r="K71" s="2"/>
    </row>
    <row r="72" spans="1:11" ht="14.25" customHeight="1" x14ac:dyDescent="0.25">
      <c r="A72" s="311"/>
      <c r="B72" s="310"/>
      <c r="C72" s="310"/>
      <c r="D72" s="310"/>
      <c r="E72" s="310"/>
      <c r="F72" s="310"/>
      <c r="G72" s="310"/>
      <c r="H72" s="310"/>
    </row>
    <row r="73" spans="1:11" ht="14.25" customHeight="1" x14ac:dyDescent="0.25">
      <c r="A73" s="309"/>
      <c r="B73" s="310"/>
      <c r="C73" s="310"/>
      <c r="D73" s="310"/>
      <c r="E73" s="310"/>
      <c r="F73" s="310"/>
      <c r="G73" s="310"/>
      <c r="H73" s="310"/>
    </row>
    <row r="74" spans="1:11" ht="15.75" customHeight="1" x14ac:dyDescent="0.25">
      <c r="A74" s="308"/>
      <c r="B74" s="308"/>
      <c r="C74" s="308"/>
      <c r="D74" s="308"/>
      <c r="E74" s="308"/>
      <c r="F74" s="308"/>
      <c r="G74" s="308"/>
      <c r="H74" s="308"/>
    </row>
  </sheetData>
  <mergeCells count="19">
    <mergeCell ref="A52:I52"/>
    <mergeCell ref="A58:D58"/>
    <mergeCell ref="A45:D45"/>
    <mergeCell ref="A33:I33"/>
    <mergeCell ref="A1:K1"/>
    <mergeCell ref="A2:I2"/>
    <mergeCell ref="A7:I7"/>
    <mergeCell ref="A32:D32"/>
    <mergeCell ref="A46:I46"/>
    <mergeCell ref="A51:D51"/>
    <mergeCell ref="A74:H74"/>
    <mergeCell ref="A73:H73"/>
    <mergeCell ref="A72:H72"/>
    <mergeCell ref="A60:I60"/>
    <mergeCell ref="A68:K68"/>
    <mergeCell ref="A69:K69"/>
    <mergeCell ref="A70:K70"/>
    <mergeCell ref="A63:K63"/>
    <mergeCell ref="A62:K62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zoomScaleNormal="100" workbookViewId="0">
      <pane ySplit="6" topLeftCell="A7" activePane="bottomLeft" state="frozen"/>
      <selection pane="bottomLeft" sqref="A1:K1"/>
    </sheetView>
  </sheetViews>
  <sheetFormatPr defaultRowHeight="15" x14ac:dyDescent="0.25"/>
  <cols>
    <col min="1" max="1" width="2.7109375" style="6" customWidth="1"/>
    <col min="2" max="2" width="71.140625" style="11" customWidth="1"/>
    <col min="3" max="3" width="6" customWidth="1"/>
    <col min="4" max="4" width="4.85546875" customWidth="1"/>
    <col min="5" max="5" width="9.85546875" customWidth="1"/>
    <col min="6" max="6" width="8.28515625" customWidth="1"/>
    <col min="7" max="7" width="8.85546875" customWidth="1"/>
    <col min="8" max="8" width="7.28515625" customWidth="1"/>
    <col min="9" max="9" width="8.7109375" customWidth="1"/>
    <col min="10" max="10" width="7.85546875" customWidth="1"/>
    <col min="11" max="11" width="7.42578125" customWidth="1"/>
  </cols>
  <sheetData>
    <row r="1" spans="1:11" s="9" customFormat="1" ht="18.600000000000001" customHeight="1" x14ac:dyDescent="0.25">
      <c r="A1" s="304" t="s">
        <v>765</v>
      </c>
      <c r="B1" s="305"/>
      <c r="C1" s="305"/>
      <c r="D1" s="305"/>
      <c r="E1" s="305"/>
      <c r="F1" s="305"/>
      <c r="G1" s="305"/>
      <c r="H1" s="305"/>
      <c r="I1" s="305"/>
      <c r="J1" s="306"/>
      <c r="K1" s="307"/>
    </row>
    <row r="2" spans="1:11" s="28" customFormat="1" ht="16.5" customHeight="1" x14ac:dyDescent="0.2">
      <c r="A2" s="27"/>
      <c r="B2" s="27"/>
      <c r="C2" s="27"/>
      <c r="D2" s="140" t="s">
        <v>756</v>
      </c>
      <c r="E2" s="27"/>
      <c r="F2" s="27"/>
      <c r="G2" s="27"/>
      <c r="H2" s="27"/>
      <c r="I2" s="27"/>
    </row>
    <row r="3" spans="1:11" ht="16.5" customHeight="1" x14ac:dyDescent="0.25">
      <c r="A3" s="32" t="s">
        <v>2</v>
      </c>
      <c r="B3" s="10"/>
      <c r="C3" s="1"/>
      <c r="D3" s="1" t="s">
        <v>5</v>
      </c>
      <c r="E3" s="1"/>
      <c r="F3" s="1"/>
      <c r="G3" s="1"/>
      <c r="H3" s="1"/>
      <c r="I3" s="1"/>
    </row>
    <row r="4" spans="1:11" ht="12.6" customHeight="1" x14ac:dyDescent="0.25"/>
    <row r="5" spans="1:11" s="15" customFormat="1" ht="60" customHeight="1" x14ac:dyDescent="0.3">
      <c r="A5" s="84" t="s">
        <v>430</v>
      </c>
      <c r="B5" s="84" t="s">
        <v>431</v>
      </c>
      <c r="C5" s="84" t="s">
        <v>432</v>
      </c>
      <c r="D5" s="84" t="s">
        <v>3</v>
      </c>
      <c r="E5" s="84" t="s">
        <v>433</v>
      </c>
      <c r="F5" s="84" t="s">
        <v>256</v>
      </c>
      <c r="G5" s="84" t="s">
        <v>260</v>
      </c>
      <c r="H5" s="84" t="s">
        <v>261</v>
      </c>
      <c r="I5" s="84" t="s">
        <v>262</v>
      </c>
      <c r="J5" s="146" t="s">
        <v>553</v>
      </c>
      <c r="K5" s="147" t="s">
        <v>554</v>
      </c>
    </row>
    <row r="6" spans="1:11" s="15" customFormat="1" ht="24" customHeight="1" x14ac:dyDescent="0.3">
      <c r="A6" s="187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 t="s">
        <v>257</v>
      </c>
      <c r="H6" s="85" t="s">
        <v>258</v>
      </c>
      <c r="I6" s="85" t="s">
        <v>259</v>
      </c>
      <c r="J6" s="166">
        <v>10</v>
      </c>
      <c r="K6" s="167">
        <v>11</v>
      </c>
    </row>
    <row r="7" spans="1:11" s="28" customFormat="1" ht="15" customHeight="1" x14ac:dyDescent="0.2">
      <c r="A7" s="294" t="s">
        <v>189</v>
      </c>
      <c r="B7" s="295"/>
      <c r="C7" s="295"/>
      <c r="D7" s="295"/>
      <c r="E7" s="295"/>
      <c r="F7" s="295"/>
      <c r="G7" s="295"/>
      <c r="H7" s="295"/>
      <c r="I7" s="295"/>
      <c r="J7" s="159"/>
      <c r="K7" s="160"/>
    </row>
    <row r="8" spans="1:11" s="28" customFormat="1" ht="15" customHeight="1" x14ac:dyDescent="0.2">
      <c r="A8" s="188">
        <v>1</v>
      </c>
      <c r="B8" s="178" t="s">
        <v>623</v>
      </c>
      <c r="C8" s="161">
        <v>30</v>
      </c>
      <c r="D8" s="161" t="s">
        <v>385</v>
      </c>
      <c r="E8" s="91"/>
      <c r="F8" s="91"/>
      <c r="G8" s="91">
        <f t="shared" ref="G8:G14" si="0">C8*F8</f>
        <v>0</v>
      </c>
      <c r="H8" s="91">
        <f>G8*0.095</f>
        <v>0</v>
      </c>
      <c r="I8" s="91">
        <f t="shared" ref="I8:I14" si="1">G8+H8</f>
        <v>0</v>
      </c>
      <c r="J8" s="189"/>
      <c r="K8" s="189"/>
    </row>
    <row r="9" spans="1:11" s="28" customFormat="1" ht="15" customHeight="1" x14ac:dyDescent="0.2">
      <c r="A9" s="112">
        <v>2</v>
      </c>
      <c r="B9" s="97" t="s">
        <v>624</v>
      </c>
      <c r="C9" s="64">
        <v>350</v>
      </c>
      <c r="D9" s="64" t="s">
        <v>385</v>
      </c>
      <c r="E9" s="93"/>
      <c r="F9" s="93"/>
      <c r="G9" s="93">
        <f t="shared" si="0"/>
        <v>0</v>
      </c>
      <c r="H9" s="91">
        <f t="shared" ref="H9:H14" si="2">G9*0.095</f>
        <v>0</v>
      </c>
      <c r="I9" s="93">
        <f t="shared" si="1"/>
        <v>0</v>
      </c>
      <c r="J9" s="185"/>
      <c r="K9" s="185"/>
    </row>
    <row r="10" spans="1:11" s="28" customFormat="1" ht="15" customHeight="1" x14ac:dyDescent="0.2">
      <c r="A10" s="112">
        <v>3</v>
      </c>
      <c r="B10" s="97" t="s">
        <v>625</v>
      </c>
      <c r="C10" s="64">
        <v>600</v>
      </c>
      <c r="D10" s="64" t="s">
        <v>385</v>
      </c>
      <c r="E10" s="93"/>
      <c r="F10" s="93"/>
      <c r="G10" s="93">
        <f t="shared" si="0"/>
        <v>0</v>
      </c>
      <c r="H10" s="91">
        <f t="shared" si="2"/>
        <v>0</v>
      </c>
      <c r="I10" s="93">
        <f t="shared" si="1"/>
        <v>0</v>
      </c>
      <c r="J10" s="185"/>
      <c r="K10" s="185"/>
    </row>
    <row r="11" spans="1:11" s="28" customFormat="1" ht="15" customHeight="1" x14ac:dyDescent="0.2">
      <c r="A11" s="112">
        <v>4</v>
      </c>
      <c r="B11" s="97" t="s">
        <v>626</v>
      </c>
      <c r="C11" s="64">
        <v>150</v>
      </c>
      <c r="D11" s="64" t="s">
        <v>385</v>
      </c>
      <c r="E11" s="93"/>
      <c r="F11" s="93"/>
      <c r="G11" s="93">
        <f t="shared" si="0"/>
        <v>0</v>
      </c>
      <c r="H11" s="91">
        <f t="shared" si="2"/>
        <v>0</v>
      </c>
      <c r="I11" s="93">
        <f t="shared" si="1"/>
        <v>0</v>
      </c>
      <c r="J11" s="185"/>
      <c r="K11" s="185"/>
    </row>
    <row r="12" spans="1:11" s="28" customFormat="1" ht="15" customHeight="1" x14ac:dyDescent="0.2">
      <c r="A12" s="112">
        <v>5</v>
      </c>
      <c r="B12" s="97" t="s">
        <v>627</v>
      </c>
      <c r="C12" s="64">
        <v>1000</v>
      </c>
      <c r="D12" s="64" t="s">
        <v>385</v>
      </c>
      <c r="E12" s="93"/>
      <c r="F12" s="93"/>
      <c r="G12" s="93">
        <f t="shared" si="0"/>
        <v>0</v>
      </c>
      <c r="H12" s="91">
        <f t="shared" si="2"/>
        <v>0</v>
      </c>
      <c r="I12" s="93">
        <f t="shared" si="1"/>
        <v>0</v>
      </c>
      <c r="J12" s="185"/>
      <c r="K12" s="185"/>
    </row>
    <row r="13" spans="1:11" s="28" customFormat="1" ht="15" customHeight="1" x14ac:dyDescent="0.2">
      <c r="A13" s="112">
        <v>6</v>
      </c>
      <c r="B13" s="97" t="s">
        <v>628</v>
      </c>
      <c r="C13" s="64">
        <v>30</v>
      </c>
      <c r="D13" s="64" t="s">
        <v>385</v>
      </c>
      <c r="E13" s="93"/>
      <c r="F13" s="93"/>
      <c r="G13" s="93">
        <f t="shared" si="0"/>
        <v>0</v>
      </c>
      <c r="H13" s="91">
        <f t="shared" si="2"/>
        <v>0</v>
      </c>
      <c r="I13" s="93">
        <f t="shared" si="1"/>
        <v>0</v>
      </c>
      <c r="J13" s="185"/>
      <c r="K13" s="185"/>
    </row>
    <row r="14" spans="1:11" s="28" customFormat="1" ht="15" customHeight="1" x14ac:dyDescent="0.2">
      <c r="A14" s="112">
        <v>7</v>
      </c>
      <c r="B14" s="97" t="s">
        <v>629</v>
      </c>
      <c r="C14" s="64">
        <v>30</v>
      </c>
      <c r="D14" s="64" t="s">
        <v>385</v>
      </c>
      <c r="E14" s="93"/>
      <c r="F14" s="93"/>
      <c r="G14" s="93">
        <f t="shared" si="0"/>
        <v>0</v>
      </c>
      <c r="H14" s="91">
        <f t="shared" si="2"/>
        <v>0</v>
      </c>
      <c r="I14" s="93">
        <f t="shared" si="1"/>
        <v>0</v>
      </c>
      <c r="J14" s="185"/>
      <c r="K14" s="185"/>
    </row>
    <row r="15" spans="1:11" s="28" customFormat="1" ht="15" customHeight="1" x14ac:dyDescent="0.2">
      <c r="A15" s="298" t="s">
        <v>190</v>
      </c>
      <c r="B15" s="299"/>
      <c r="C15" s="299"/>
      <c r="D15" s="299"/>
      <c r="E15" s="155" t="s">
        <v>437</v>
      </c>
      <c r="F15" s="155" t="s">
        <v>437</v>
      </c>
      <c r="G15" s="156">
        <f>SUM(G8:G14)</f>
        <v>0</v>
      </c>
      <c r="H15" s="156">
        <f>SUM(H8:H14)</f>
        <v>0</v>
      </c>
      <c r="I15" s="156">
        <f>SUM(I8:I14)</f>
        <v>0</v>
      </c>
      <c r="J15" s="183">
        <f>SUM(J8:J14)</f>
        <v>0</v>
      </c>
      <c r="K15" s="183">
        <f>SUM(K8:K14)</f>
        <v>0</v>
      </c>
    </row>
    <row r="16" spans="1:11" s="111" customFormat="1" ht="15" customHeight="1" x14ac:dyDescent="0.2">
      <c r="A16" s="294" t="s">
        <v>191</v>
      </c>
      <c r="B16" s="295"/>
      <c r="C16" s="295"/>
      <c r="D16" s="295"/>
      <c r="E16" s="295"/>
      <c r="F16" s="295"/>
      <c r="G16" s="295"/>
      <c r="H16" s="295"/>
      <c r="I16" s="295"/>
      <c r="J16" s="175"/>
      <c r="K16" s="176"/>
    </row>
    <row r="17" spans="1:11" s="111" customFormat="1" ht="15" customHeight="1" x14ac:dyDescent="0.2">
      <c r="A17" s="188">
        <v>1</v>
      </c>
      <c r="B17" s="178" t="s">
        <v>622</v>
      </c>
      <c r="C17" s="161">
        <v>60</v>
      </c>
      <c r="D17" s="161" t="s">
        <v>385</v>
      </c>
      <c r="E17" s="91"/>
      <c r="F17" s="91"/>
      <c r="G17" s="91">
        <f>C17*F17</f>
        <v>0</v>
      </c>
      <c r="H17" s="91">
        <f t="shared" ref="H17:H18" si="3">G17*0.095</f>
        <v>0</v>
      </c>
      <c r="I17" s="91">
        <f>G17+H17</f>
        <v>0</v>
      </c>
      <c r="J17" s="190"/>
      <c r="K17" s="190"/>
    </row>
    <row r="18" spans="1:11" s="111" customFormat="1" ht="15" customHeight="1" x14ac:dyDescent="0.2">
      <c r="A18" s="112">
        <v>2</v>
      </c>
      <c r="B18" s="97" t="s">
        <v>621</v>
      </c>
      <c r="C18" s="64">
        <v>100</v>
      </c>
      <c r="D18" s="64" t="s">
        <v>385</v>
      </c>
      <c r="E18" s="93"/>
      <c r="F18" s="93"/>
      <c r="G18" s="93">
        <f>C18*F18</f>
        <v>0</v>
      </c>
      <c r="H18" s="91">
        <f t="shared" si="3"/>
        <v>0</v>
      </c>
      <c r="I18" s="93">
        <f>G18+H18</f>
        <v>0</v>
      </c>
      <c r="J18" s="186"/>
      <c r="K18" s="186"/>
    </row>
    <row r="19" spans="1:11" s="111" customFormat="1" ht="15" customHeight="1" x14ac:dyDescent="0.2">
      <c r="A19" s="298" t="s">
        <v>192</v>
      </c>
      <c r="B19" s="299"/>
      <c r="C19" s="299"/>
      <c r="D19" s="299"/>
      <c r="E19" s="155" t="s">
        <v>437</v>
      </c>
      <c r="F19" s="155" t="s">
        <v>437</v>
      </c>
      <c r="G19" s="156">
        <f>SUM(G17:G18)</f>
        <v>0</v>
      </c>
      <c r="H19" s="156">
        <f>SUM(H17:H18)</f>
        <v>0</v>
      </c>
      <c r="I19" s="156">
        <f>SUM(I17:I18)</f>
        <v>0</v>
      </c>
      <c r="J19" s="191">
        <f>SUM(J17:J18)</f>
        <v>0</v>
      </c>
      <c r="K19" s="191">
        <f>SUM(K17:K18)</f>
        <v>0</v>
      </c>
    </row>
    <row r="20" spans="1:11" s="111" customFormat="1" ht="15" customHeight="1" x14ac:dyDescent="0.2">
      <c r="A20" s="294" t="s">
        <v>193</v>
      </c>
      <c r="B20" s="295"/>
      <c r="C20" s="295"/>
      <c r="D20" s="295"/>
      <c r="E20" s="295"/>
      <c r="F20" s="295"/>
      <c r="G20" s="295"/>
      <c r="H20" s="295"/>
      <c r="I20" s="295"/>
      <c r="J20" s="175"/>
      <c r="K20" s="176"/>
    </row>
    <row r="21" spans="1:11" s="111" customFormat="1" ht="15" customHeight="1" x14ac:dyDescent="0.2">
      <c r="A21" s="188">
        <v>1</v>
      </c>
      <c r="B21" s="178" t="s">
        <v>130</v>
      </c>
      <c r="C21" s="161">
        <v>350</v>
      </c>
      <c r="D21" s="161" t="s">
        <v>385</v>
      </c>
      <c r="E21" s="91"/>
      <c r="F21" s="91"/>
      <c r="G21" s="91">
        <f>C21*F21</f>
        <v>0</v>
      </c>
      <c r="H21" s="91">
        <f t="shared" ref="H21:H24" si="4">G21*0.095</f>
        <v>0</v>
      </c>
      <c r="I21" s="91">
        <f>G21+H21</f>
        <v>0</v>
      </c>
      <c r="J21" s="190"/>
      <c r="K21" s="190"/>
    </row>
    <row r="22" spans="1:11" s="111" customFormat="1" ht="15" customHeight="1" x14ac:dyDescent="0.2">
      <c r="A22" s="112">
        <v>2</v>
      </c>
      <c r="B22" s="97" t="s">
        <v>174</v>
      </c>
      <c r="C22" s="64">
        <v>3</v>
      </c>
      <c r="D22" s="64" t="s">
        <v>15</v>
      </c>
      <c r="E22" s="93"/>
      <c r="F22" s="93"/>
      <c r="G22" s="93">
        <f>C22*F22</f>
        <v>0</v>
      </c>
      <c r="H22" s="91">
        <f t="shared" si="4"/>
        <v>0</v>
      </c>
      <c r="I22" s="93">
        <f>G22+H22</f>
        <v>0</v>
      </c>
      <c r="J22" s="186"/>
      <c r="K22" s="186"/>
    </row>
    <row r="23" spans="1:11" s="111" customFormat="1" ht="15" customHeight="1" x14ac:dyDescent="0.2">
      <c r="A23" s="113">
        <v>3</v>
      </c>
      <c r="B23" s="114" t="s">
        <v>131</v>
      </c>
      <c r="C23" s="115">
        <v>40</v>
      </c>
      <c r="D23" s="116" t="s">
        <v>15</v>
      </c>
      <c r="E23" s="93"/>
      <c r="F23" s="93"/>
      <c r="G23" s="93">
        <f>C23*F23</f>
        <v>0</v>
      </c>
      <c r="H23" s="91">
        <f t="shared" si="4"/>
        <v>0</v>
      </c>
      <c r="I23" s="93">
        <f>G23+H23</f>
        <v>0</v>
      </c>
      <c r="J23" s="186"/>
      <c r="K23" s="186"/>
    </row>
    <row r="24" spans="1:11" s="111" customFormat="1" ht="15" customHeight="1" x14ac:dyDescent="0.2">
      <c r="A24" s="113">
        <v>4</v>
      </c>
      <c r="B24" s="114" t="s">
        <v>132</v>
      </c>
      <c r="C24" s="115">
        <v>3</v>
      </c>
      <c r="D24" s="116" t="s">
        <v>15</v>
      </c>
      <c r="E24" s="93"/>
      <c r="F24" s="93"/>
      <c r="G24" s="93">
        <f>C24*F24</f>
        <v>0</v>
      </c>
      <c r="H24" s="91">
        <f t="shared" si="4"/>
        <v>0</v>
      </c>
      <c r="I24" s="93">
        <f>G24+H24</f>
        <v>0</v>
      </c>
      <c r="J24" s="186"/>
      <c r="K24" s="186"/>
    </row>
    <row r="25" spans="1:11" s="111" customFormat="1" ht="15" customHeight="1" x14ac:dyDescent="0.2">
      <c r="A25" s="296" t="s">
        <v>194</v>
      </c>
      <c r="B25" s="316"/>
      <c r="C25" s="316"/>
      <c r="D25" s="316"/>
      <c r="E25" s="65" t="s">
        <v>437</v>
      </c>
      <c r="F25" s="65" t="s">
        <v>437</v>
      </c>
      <c r="G25" s="66">
        <f>SUM(G21:G24)</f>
        <v>0</v>
      </c>
      <c r="H25" s="66">
        <f>SUM(H21:H24)</f>
        <v>0</v>
      </c>
      <c r="I25" s="66">
        <f>SUM(I21:I24)</f>
        <v>0</v>
      </c>
      <c r="J25" s="191">
        <f>SUM(J21:J24)</f>
        <v>0</v>
      </c>
      <c r="K25" s="191">
        <f>SUM(K21:K24)</f>
        <v>0</v>
      </c>
    </row>
    <row r="26" spans="1:11" ht="15.75" x14ac:dyDescent="0.3">
      <c r="A26" s="33"/>
      <c r="B26" s="13"/>
      <c r="C26" s="13"/>
      <c r="D26" s="13"/>
      <c r="E26" s="14"/>
      <c r="F26" s="14"/>
      <c r="G26" s="17"/>
      <c r="H26" s="17"/>
      <c r="I26" s="17"/>
    </row>
    <row r="27" spans="1:11" ht="27.75" customHeight="1" x14ac:dyDescent="0.25">
      <c r="A27" s="22" t="s">
        <v>263</v>
      </c>
      <c r="B27" s="5"/>
      <c r="C27" s="194"/>
      <c r="D27" s="195"/>
      <c r="E27" s="8"/>
      <c r="F27" s="8"/>
      <c r="G27" s="8"/>
      <c r="H27" s="8"/>
      <c r="I27" s="8"/>
      <c r="J27" s="7"/>
      <c r="K27" s="7"/>
    </row>
    <row r="28" spans="1:11" ht="15" customHeight="1" x14ac:dyDescent="0.25">
      <c r="A28" s="313" t="s">
        <v>264</v>
      </c>
      <c r="B28" s="314"/>
      <c r="C28" s="314"/>
      <c r="D28" s="314"/>
      <c r="E28" s="314"/>
      <c r="F28" s="314"/>
      <c r="G28" s="314"/>
      <c r="H28" s="314"/>
      <c r="I28" s="314"/>
      <c r="J28" s="314"/>
      <c r="K28" s="314"/>
    </row>
    <row r="29" spans="1:11" x14ac:dyDescent="0.25">
      <c r="A29" s="313" t="s">
        <v>569</v>
      </c>
      <c r="B29" s="314"/>
      <c r="C29" s="314"/>
      <c r="D29" s="314"/>
      <c r="E29" s="314"/>
      <c r="F29" s="314"/>
      <c r="G29" s="314"/>
      <c r="H29" s="314"/>
      <c r="I29" s="314"/>
      <c r="J29" s="314"/>
      <c r="K29" s="314"/>
    </row>
    <row r="30" spans="1:11" x14ac:dyDescent="0.25">
      <c r="A30" s="7" t="s">
        <v>567</v>
      </c>
      <c r="B30" s="4"/>
      <c r="C30" s="194"/>
      <c r="D30" s="195"/>
      <c r="E30" s="8"/>
      <c r="F30" s="8"/>
      <c r="G30" s="8"/>
      <c r="H30" s="8"/>
      <c r="I30" s="8"/>
      <c r="J30" s="7"/>
      <c r="K30" s="7"/>
    </row>
    <row r="31" spans="1:11" x14ac:dyDescent="0.25">
      <c r="A31" s="7" t="s">
        <v>265</v>
      </c>
      <c r="B31" s="4"/>
      <c r="C31" s="194"/>
      <c r="D31" s="195"/>
      <c r="E31" s="8"/>
      <c r="F31" s="8"/>
      <c r="G31" s="8"/>
      <c r="H31" s="8"/>
      <c r="I31" s="8"/>
      <c r="J31" s="7"/>
      <c r="K31" s="7"/>
    </row>
    <row r="32" spans="1:11" x14ac:dyDescent="0.25">
      <c r="A32" s="7" t="s">
        <v>266</v>
      </c>
      <c r="B32" s="4"/>
      <c r="C32" s="194"/>
      <c r="D32" s="195"/>
      <c r="E32" s="8"/>
      <c r="F32" s="8"/>
      <c r="G32" s="8"/>
      <c r="H32" s="8"/>
      <c r="I32" s="8"/>
      <c r="J32" s="7"/>
      <c r="K32" s="7"/>
    </row>
    <row r="33" spans="1:11" ht="15" customHeight="1" x14ac:dyDescent="0.25">
      <c r="A33" s="7" t="s">
        <v>267</v>
      </c>
      <c r="B33" s="4"/>
      <c r="C33" s="194"/>
      <c r="D33" s="195"/>
      <c r="E33" s="8"/>
      <c r="F33" s="8"/>
      <c r="G33" s="8"/>
      <c r="H33" s="8"/>
      <c r="I33" s="8"/>
      <c r="J33" s="7"/>
      <c r="K33" s="7"/>
    </row>
    <row r="34" spans="1:11" ht="15" customHeight="1" x14ac:dyDescent="0.25">
      <c r="A34" s="293" t="s">
        <v>562</v>
      </c>
      <c r="B34" s="293"/>
      <c r="C34" s="293"/>
      <c r="D34" s="293"/>
      <c r="E34" s="293"/>
      <c r="F34" s="293"/>
      <c r="G34" s="293"/>
      <c r="H34" s="293"/>
      <c r="I34" s="293"/>
      <c r="J34" s="293"/>
      <c r="K34" s="293"/>
    </row>
    <row r="35" spans="1:11" s="192" customFormat="1" ht="28.5" customHeight="1" x14ac:dyDescent="0.25">
      <c r="A35" s="293" t="s">
        <v>563</v>
      </c>
      <c r="B35" s="293"/>
      <c r="C35" s="293"/>
      <c r="D35" s="293"/>
      <c r="E35" s="293"/>
      <c r="F35" s="293"/>
      <c r="G35" s="293"/>
      <c r="H35" s="293"/>
      <c r="I35" s="293"/>
      <c r="J35" s="293"/>
      <c r="K35" s="293"/>
    </row>
    <row r="36" spans="1:11" s="192" customFormat="1" ht="28.5" customHeight="1" x14ac:dyDescent="0.25">
      <c r="A36" s="193"/>
      <c r="B36" s="193"/>
      <c r="C36" s="193"/>
      <c r="D36" s="193"/>
      <c r="E36" s="193"/>
      <c r="F36" s="193"/>
      <c r="G36" s="193"/>
      <c r="H36" s="193"/>
      <c r="I36" s="193"/>
      <c r="J36" s="193"/>
      <c r="K36" s="193"/>
    </row>
    <row r="37" spans="1:11" ht="16.5" customHeight="1" x14ac:dyDescent="0.3">
      <c r="A37" s="45" t="s">
        <v>268</v>
      </c>
      <c r="B37" s="45"/>
      <c r="C37" s="45" t="s">
        <v>438</v>
      </c>
      <c r="D37" s="44"/>
      <c r="E37" s="44"/>
      <c r="F37" s="2"/>
      <c r="G37" s="44"/>
      <c r="H37" s="46" t="s">
        <v>439</v>
      </c>
      <c r="I37" s="2"/>
    </row>
    <row r="38" spans="1:11" ht="12" customHeight="1" x14ac:dyDescent="0.25">
      <c r="I38" s="44"/>
    </row>
    <row r="39" spans="1:11" ht="12" customHeight="1" x14ac:dyDescent="0.25">
      <c r="A39" s="37"/>
      <c r="B39" s="38"/>
      <c r="C39" s="38"/>
      <c r="D39" s="38"/>
      <c r="E39" s="38"/>
      <c r="F39" s="38"/>
      <c r="G39" s="38"/>
      <c r="H39" s="38"/>
    </row>
    <row r="40" spans="1:11" ht="12" customHeight="1" x14ac:dyDescent="0.25">
      <c r="A40" s="39"/>
      <c r="B40" s="38"/>
      <c r="C40" s="38"/>
      <c r="D40" s="38"/>
      <c r="E40" s="38"/>
      <c r="F40" s="38"/>
      <c r="G40" s="38"/>
      <c r="H40" s="38"/>
    </row>
    <row r="41" spans="1:11" ht="12" customHeight="1" x14ac:dyDescent="0.25">
      <c r="A41" s="39"/>
      <c r="B41" s="39"/>
      <c r="C41" s="39"/>
      <c r="D41" s="39"/>
      <c r="E41" s="39"/>
      <c r="F41" s="39"/>
      <c r="G41" s="39"/>
      <c r="H41" s="39"/>
    </row>
    <row r="42" spans="1:11" ht="12" customHeight="1" x14ac:dyDescent="0.25"/>
    <row r="43" spans="1:11" ht="12" customHeight="1" x14ac:dyDescent="0.25"/>
    <row r="44" spans="1:11" ht="12" customHeight="1" x14ac:dyDescent="0.25"/>
    <row r="45" spans="1:11" ht="12" customHeight="1" x14ac:dyDescent="0.25"/>
    <row r="46" spans="1:11" ht="12" customHeight="1" x14ac:dyDescent="0.25"/>
    <row r="47" spans="1:11" ht="12" customHeight="1" x14ac:dyDescent="0.25"/>
    <row r="48" spans="1:1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</sheetData>
  <mergeCells count="11">
    <mergeCell ref="A25:D25"/>
    <mergeCell ref="A35:K35"/>
    <mergeCell ref="A28:K28"/>
    <mergeCell ref="A15:D15"/>
    <mergeCell ref="A34:K34"/>
    <mergeCell ref="A29:K29"/>
    <mergeCell ref="A7:I7"/>
    <mergeCell ref="A16:I16"/>
    <mergeCell ref="A19:D19"/>
    <mergeCell ref="A20:I20"/>
    <mergeCell ref="A1:K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Normal="100" workbookViewId="0">
      <selection activeCell="F8" sqref="F8"/>
    </sheetView>
  </sheetViews>
  <sheetFormatPr defaultRowHeight="15" x14ac:dyDescent="0.25"/>
  <cols>
    <col min="1" max="1" width="2.7109375" customWidth="1"/>
    <col min="2" max="2" width="58.5703125" customWidth="1"/>
    <col min="3" max="3" width="6.7109375" customWidth="1"/>
    <col min="4" max="4" width="5.28515625" customWidth="1"/>
    <col min="5" max="5" width="13.7109375" customWidth="1"/>
    <col min="6" max="6" width="9.42578125" customWidth="1"/>
    <col min="7" max="7" width="10" customWidth="1"/>
    <col min="8" max="8" width="8.140625" customWidth="1"/>
    <col min="9" max="9" width="10" customWidth="1"/>
  </cols>
  <sheetData>
    <row r="1" spans="1:11" s="12" customFormat="1" ht="18.600000000000001" customHeight="1" x14ac:dyDescent="0.25">
      <c r="A1" s="304" t="s">
        <v>720</v>
      </c>
      <c r="B1" s="305"/>
      <c r="C1" s="305"/>
      <c r="D1" s="305"/>
      <c r="E1" s="305"/>
      <c r="F1" s="305"/>
      <c r="G1" s="305"/>
      <c r="H1" s="305"/>
      <c r="I1" s="305"/>
      <c r="J1" s="306"/>
      <c r="K1" s="307"/>
    </row>
    <row r="2" spans="1:11" ht="16.5" customHeight="1" x14ac:dyDescent="0.3">
      <c r="A2" s="2"/>
      <c r="B2" s="2"/>
      <c r="C2" s="2"/>
      <c r="D2" s="2"/>
      <c r="E2" s="140" t="s">
        <v>757</v>
      </c>
      <c r="F2" s="2"/>
      <c r="G2" s="2"/>
      <c r="H2" s="2"/>
      <c r="I2" s="2"/>
    </row>
    <row r="3" spans="1:11" ht="16.5" customHeight="1" x14ac:dyDescent="0.25">
      <c r="A3" s="21" t="s">
        <v>2</v>
      </c>
      <c r="B3" s="10"/>
      <c r="C3" s="1"/>
      <c r="D3" s="1"/>
      <c r="E3" s="1" t="s">
        <v>5</v>
      </c>
      <c r="F3" s="1"/>
      <c r="G3" s="1"/>
      <c r="H3" s="1"/>
      <c r="I3" s="1"/>
    </row>
    <row r="4" spans="1:11" ht="12.6" customHeight="1" x14ac:dyDescent="0.25">
      <c r="A4" s="1"/>
      <c r="B4" s="10"/>
      <c r="C4" s="1"/>
      <c r="D4" s="1"/>
      <c r="E4" s="1"/>
      <c r="F4" s="1"/>
      <c r="G4" s="1"/>
      <c r="H4" s="1"/>
      <c r="I4" s="1"/>
    </row>
    <row r="5" spans="1:11" s="105" customFormat="1" ht="60" customHeight="1" x14ac:dyDescent="0.25">
      <c r="A5" s="84" t="s">
        <v>430</v>
      </c>
      <c r="B5" s="84" t="s">
        <v>431</v>
      </c>
      <c r="C5" s="84" t="s">
        <v>432</v>
      </c>
      <c r="D5" s="84" t="s">
        <v>3</v>
      </c>
      <c r="E5" s="84" t="s">
        <v>433</v>
      </c>
      <c r="F5" s="84" t="s">
        <v>256</v>
      </c>
      <c r="G5" s="84" t="s">
        <v>260</v>
      </c>
      <c r="H5" s="84" t="s">
        <v>261</v>
      </c>
      <c r="I5" s="84" t="s">
        <v>262</v>
      </c>
      <c r="J5" s="146" t="s">
        <v>553</v>
      </c>
      <c r="K5" s="147" t="s">
        <v>554</v>
      </c>
    </row>
    <row r="6" spans="1:11" s="110" customFormat="1" ht="24" customHeight="1" x14ac:dyDescent="0.25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5" t="s">
        <v>257</v>
      </c>
      <c r="H6" s="85" t="s">
        <v>258</v>
      </c>
      <c r="I6" s="85" t="s">
        <v>259</v>
      </c>
      <c r="J6" s="148">
        <v>10</v>
      </c>
      <c r="K6" s="149">
        <v>11</v>
      </c>
    </row>
    <row r="7" spans="1:11" s="111" customFormat="1" ht="15" customHeight="1" x14ac:dyDescent="0.2">
      <c r="A7" s="294" t="s">
        <v>643</v>
      </c>
      <c r="B7" s="295"/>
      <c r="C7" s="295"/>
      <c r="D7" s="295"/>
      <c r="E7" s="295"/>
      <c r="F7" s="295"/>
      <c r="G7" s="295"/>
      <c r="H7" s="295"/>
      <c r="I7" s="295"/>
      <c r="J7" s="175"/>
      <c r="K7" s="176"/>
    </row>
    <row r="8" spans="1:11" s="12" customFormat="1" ht="15" customHeight="1" x14ac:dyDescent="0.2">
      <c r="A8" s="59">
        <v>1</v>
      </c>
      <c r="B8" s="59" t="s">
        <v>646</v>
      </c>
      <c r="C8" s="61">
        <v>30000</v>
      </c>
      <c r="D8" s="61" t="s">
        <v>382</v>
      </c>
      <c r="E8" s="62"/>
      <c r="F8" s="62"/>
      <c r="G8" s="62">
        <f>C8*F8</f>
        <v>0</v>
      </c>
      <c r="H8" s="62">
        <f>G8*0.095</f>
        <v>0</v>
      </c>
      <c r="I8" s="62">
        <f>G8+H8</f>
        <v>0</v>
      </c>
      <c r="J8" s="173"/>
      <c r="K8" s="173"/>
    </row>
    <row r="9" spans="1:11" s="12" customFormat="1" ht="15" customHeight="1" x14ac:dyDescent="0.2">
      <c r="A9" s="296" t="s">
        <v>647</v>
      </c>
      <c r="B9" s="316"/>
      <c r="C9" s="316"/>
      <c r="D9" s="316"/>
      <c r="E9" s="65" t="s">
        <v>437</v>
      </c>
      <c r="F9" s="65" t="s">
        <v>437</v>
      </c>
      <c r="G9" s="66">
        <f>+G8</f>
        <v>0</v>
      </c>
      <c r="H9" s="66">
        <f>+H8</f>
        <v>0</v>
      </c>
      <c r="I9" s="66">
        <f>+I8</f>
        <v>0</v>
      </c>
      <c r="J9" s="191">
        <f>SUM(J8:J8)</f>
        <v>0</v>
      </c>
      <c r="K9" s="191">
        <f>SUM(K8:K8)</f>
        <v>0</v>
      </c>
    </row>
    <row r="10" spans="1:11" s="111" customFormat="1" ht="15" customHeight="1" x14ac:dyDescent="0.2">
      <c r="A10" s="294" t="s">
        <v>644</v>
      </c>
      <c r="B10" s="295"/>
      <c r="C10" s="295"/>
      <c r="D10" s="295"/>
      <c r="E10" s="295"/>
      <c r="F10" s="295"/>
      <c r="G10" s="295"/>
      <c r="H10" s="295"/>
      <c r="I10" s="295"/>
      <c r="J10" s="175"/>
      <c r="K10" s="176"/>
    </row>
    <row r="11" spans="1:11" s="12" customFormat="1" ht="15" customHeight="1" x14ac:dyDescent="0.2">
      <c r="A11" s="59">
        <v>1</v>
      </c>
      <c r="B11" s="59" t="s">
        <v>645</v>
      </c>
      <c r="C11" s="61">
        <v>1000</v>
      </c>
      <c r="D11" s="61" t="s">
        <v>382</v>
      </c>
      <c r="E11" s="62"/>
      <c r="F11" s="62"/>
      <c r="G11" s="62">
        <f>C11*F11</f>
        <v>0</v>
      </c>
      <c r="H11" s="62">
        <f>G11*0.095</f>
        <v>0</v>
      </c>
      <c r="I11" s="62">
        <f>G11+H11</f>
        <v>0</v>
      </c>
      <c r="J11" s="173"/>
      <c r="K11" s="226" t="s">
        <v>437</v>
      </c>
    </row>
    <row r="12" spans="1:11" s="12" customFormat="1" ht="15" customHeight="1" x14ac:dyDescent="0.2">
      <c r="A12" s="296" t="s">
        <v>648</v>
      </c>
      <c r="B12" s="316"/>
      <c r="C12" s="316"/>
      <c r="D12" s="316"/>
      <c r="E12" s="65" t="s">
        <v>437</v>
      </c>
      <c r="F12" s="65" t="s">
        <v>437</v>
      </c>
      <c r="G12" s="66">
        <f>+G11</f>
        <v>0</v>
      </c>
      <c r="H12" s="66">
        <f>+H11</f>
        <v>0</v>
      </c>
      <c r="I12" s="66">
        <f>+I11</f>
        <v>0</v>
      </c>
      <c r="J12" s="191">
        <f>SUM(J11:J11)</f>
        <v>0</v>
      </c>
      <c r="K12" s="226" t="s">
        <v>437</v>
      </c>
    </row>
    <row r="13" spans="1:11" s="12" customFormat="1" ht="15" customHeight="1" x14ac:dyDescent="0.2">
      <c r="A13" s="197"/>
      <c r="B13" s="197"/>
      <c r="C13" s="197"/>
      <c r="D13" s="197"/>
      <c r="E13" s="198"/>
      <c r="F13" s="198"/>
      <c r="G13" s="199"/>
      <c r="H13" s="199"/>
      <c r="I13" s="199"/>
      <c r="J13" s="200"/>
      <c r="K13" s="200"/>
    </row>
    <row r="14" spans="1:11" s="12" customFormat="1" ht="15" customHeight="1" x14ac:dyDescent="0.2">
      <c r="A14" s="197"/>
      <c r="B14" s="197"/>
      <c r="C14" s="197"/>
      <c r="D14" s="197"/>
      <c r="E14" s="198"/>
      <c r="F14" s="198"/>
      <c r="G14" s="199"/>
      <c r="H14" s="199"/>
      <c r="I14" s="199"/>
      <c r="J14" s="200"/>
      <c r="K14" s="200"/>
    </row>
    <row r="15" spans="1:11" s="12" customFormat="1" ht="15" customHeight="1" x14ac:dyDescent="0.2">
      <c r="A15" s="22" t="s">
        <v>263</v>
      </c>
      <c r="B15" s="5"/>
      <c r="C15" s="194"/>
      <c r="D15" s="195"/>
      <c r="E15" s="8"/>
      <c r="F15" s="8"/>
      <c r="G15" s="8"/>
      <c r="H15" s="8"/>
      <c r="I15" s="8"/>
      <c r="J15" s="7"/>
      <c r="K15" s="7"/>
    </row>
    <row r="16" spans="1:11" ht="14.25" customHeight="1" x14ac:dyDescent="0.25">
      <c r="A16" s="313" t="s">
        <v>264</v>
      </c>
      <c r="B16" s="314"/>
      <c r="C16" s="314"/>
      <c r="D16" s="314"/>
      <c r="E16" s="314"/>
      <c r="F16" s="314"/>
      <c r="G16" s="314"/>
      <c r="H16" s="314"/>
      <c r="I16" s="314"/>
      <c r="J16" s="314"/>
      <c r="K16" s="314"/>
    </row>
    <row r="17" spans="1:11" ht="14.25" customHeight="1" x14ac:dyDescent="0.25">
      <c r="A17" s="313" t="s">
        <v>566</v>
      </c>
      <c r="B17" s="314"/>
      <c r="C17" s="314"/>
      <c r="D17" s="314"/>
      <c r="E17" s="314"/>
      <c r="F17" s="314"/>
      <c r="G17" s="314"/>
      <c r="H17" s="314"/>
      <c r="I17" s="314"/>
      <c r="J17" s="314"/>
      <c r="K17" s="314"/>
    </row>
    <row r="18" spans="1:11" ht="14.25" customHeight="1" x14ac:dyDescent="0.25">
      <c r="A18" s="7" t="s">
        <v>567</v>
      </c>
      <c r="B18" s="4"/>
      <c r="C18" s="194"/>
      <c r="D18" s="195"/>
      <c r="E18" s="8"/>
      <c r="F18" s="8"/>
      <c r="G18" s="8"/>
      <c r="H18" s="8"/>
      <c r="I18" s="8"/>
      <c r="J18" s="7"/>
      <c r="K18" s="7"/>
    </row>
    <row r="19" spans="1:11" ht="14.25" customHeight="1" x14ac:dyDescent="0.25">
      <c r="A19" s="7" t="s">
        <v>265</v>
      </c>
      <c r="B19" s="4"/>
      <c r="C19" s="194"/>
      <c r="D19" s="195"/>
      <c r="E19" s="8"/>
      <c r="F19" s="8"/>
      <c r="G19" s="8"/>
      <c r="H19" s="8"/>
      <c r="I19" s="8"/>
      <c r="J19" s="7"/>
      <c r="K19" s="7"/>
    </row>
    <row r="20" spans="1:11" ht="14.25" customHeight="1" x14ac:dyDescent="0.25">
      <c r="A20" s="7" t="s">
        <v>266</v>
      </c>
      <c r="B20" s="4"/>
      <c r="C20" s="194"/>
      <c r="D20" s="195"/>
      <c r="E20" s="8"/>
      <c r="F20" s="8"/>
      <c r="G20" s="8"/>
      <c r="H20" s="8"/>
      <c r="I20" s="8"/>
      <c r="J20" s="7"/>
      <c r="K20" s="7"/>
    </row>
    <row r="21" spans="1:11" ht="14.25" customHeight="1" x14ac:dyDescent="0.25">
      <c r="A21" s="7" t="s">
        <v>267</v>
      </c>
      <c r="B21" s="4"/>
      <c r="C21" s="194"/>
      <c r="D21" s="195"/>
      <c r="E21" s="8"/>
      <c r="F21" s="8"/>
      <c r="G21" s="8"/>
      <c r="H21" s="8"/>
      <c r="I21" s="8"/>
      <c r="J21" s="7"/>
      <c r="K21" s="7"/>
    </row>
    <row r="22" spans="1:11" ht="15" customHeight="1" x14ac:dyDescent="0.25">
      <c r="A22" s="293" t="s">
        <v>562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</row>
    <row r="23" spans="1:11" s="192" customFormat="1" ht="39.75" customHeight="1" x14ac:dyDescent="0.25">
      <c r="A23" s="293" t="s">
        <v>649</v>
      </c>
      <c r="B23" s="293"/>
      <c r="C23" s="293"/>
      <c r="D23" s="293"/>
      <c r="E23" s="293"/>
      <c r="F23" s="293"/>
      <c r="G23" s="293"/>
      <c r="H23" s="293"/>
      <c r="I23" s="293"/>
      <c r="J23" s="293"/>
      <c r="K23" s="293"/>
    </row>
    <row r="24" spans="1:11" s="192" customFormat="1" ht="28.5" customHeight="1" x14ac:dyDescent="0.25">
      <c r="A24" s="293"/>
      <c r="B24" s="293"/>
      <c r="C24" s="293"/>
      <c r="D24" s="293"/>
      <c r="E24" s="293"/>
      <c r="F24" s="293"/>
      <c r="G24" s="293"/>
      <c r="H24" s="293"/>
      <c r="I24" s="293"/>
      <c r="J24" s="293"/>
      <c r="K24" s="293"/>
    </row>
    <row r="25" spans="1:11" ht="16.5" customHeight="1" x14ac:dyDescent="0.3">
      <c r="A25" s="45" t="s">
        <v>268</v>
      </c>
      <c r="B25" s="45"/>
      <c r="C25" s="45" t="s">
        <v>438</v>
      </c>
      <c r="D25" s="44"/>
      <c r="E25" s="44"/>
      <c r="F25" s="2"/>
      <c r="G25" s="44"/>
      <c r="H25" s="46" t="s">
        <v>439</v>
      </c>
      <c r="I25" s="44"/>
    </row>
    <row r="26" spans="1:11" ht="14.1" customHeight="1" x14ac:dyDescent="0.25">
      <c r="A26" s="323"/>
      <c r="B26" s="324"/>
      <c r="C26" s="324"/>
      <c r="D26" s="324"/>
      <c r="E26" s="324"/>
      <c r="F26" s="324"/>
      <c r="G26" s="324"/>
      <c r="H26" s="324"/>
    </row>
    <row r="27" spans="1:11" ht="14.25" customHeight="1" x14ac:dyDescent="0.25">
      <c r="A27" s="311"/>
      <c r="B27" s="310"/>
      <c r="C27" s="310"/>
      <c r="D27" s="310"/>
      <c r="E27" s="310"/>
      <c r="F27" s="310"/>
      <c r="G27" s="310"/>
      <c r="H27" s="310"/>
    </row>
    <row r="28" spans="1:11" ht="14.25" customHeight="1" x14ac:dyDescent="0.25">
      <c r="A28" s="311"/>
      <c r="B28" s="310"/>
      <c r="C28" s="310"/>
      <c r="D28" s="310"/>
      <c r="E28" s="310"/>
      <c r="F28" s="310"/>
      <c r="G28" s="310"/>
      <c r="H28" s="310"/>
    </row>
    <row r="29" spans="1:11" ht="14.25" customHeight="1" x14ac:dyDescent="0.25">
      <c r="A29" s="311"/>
      <c r="B29" s="310"/>
      <c r="C29" s="310"/>
      <c r="D29" s="310"/>
      <c r="E29" s="310"/>
      <c r="F29" s="310"/>
      <c r="G29" s="310"/>
      <c r="H29" s="310"/>
    </row>
    <row r="30" spans="1:11" ht="14.25" customHeight="1" x14ac:dyDescent="0.25">
      <c r="A30" s="311"/>
      <c r="B30" s="325"/>
      <c r="C30" s="325"/>
      <c r="D30" s="325"/>
      <c r="E30" s="325"/>
      <c r="F30" s="325"/>
      <c r="G30" s="325"/>
      <c r="H30" s="325"/>
    </row>
    <row r="31" spans="1:11" ht="14.25" customHeight="1" x14ac:dyDescent="0.25">
      <c r="A31" s="311"/>
      <c r="B31" s="310"/>
      <c r="C31" s="310"/>
      <c r="D31" s="310"/>
      <c r="E31" s="310"/>
      <c r="F31" s="310"/>
      <c r="G31" s="310"/>
      <c r="H31" s="310"/>
    </row>
    <row r="32" spans="1:11" ht="14.25" customHeight="1" x14ac:dyDescent="0.25">
      <c r="A32" s="309"/>
      <c r="B32" s="310"/>
      <c r="C32" s="310"/>
      <c r="D32" s="310"/>
      <c r="E32" s="310"/>
      <c r="F32" s="310"/>
      <c r="G32" s="310"/>
      <c r="H32" s="310"/>
    </row>
    <row r="33" spans="1:8" ht="15" customHeight="1" x14ac:dyDescent="0.25">
      <c r="A33" s="308"/>
      <c r="B33" s="308"/>
      <c r="C33" s="308"/>
      <c r="D33" s="308"/>
      <c r="E33" s="308"/>
      <c r="F33" s="308"/>
      <c r="G33" s="308"/>
      <c r="H33" s="308"/>
    </row>
    <row r="34" spans="1:8" x14ac:dyDescent="0.25">
      <c r="A34" s="313"/>
      <c r="B34" s="322"/>
      <c r="C34" s="7"/>
      <c r="D34" s="8"/>
      <c r="E34" s="8"/>
      <c r="F34" s="8"/>
      <c r="G34" s="8"/>
      <c r="H34" s="8"/>
    </row>
  </sheetData>
  <mergeCells count="19">
    <mergeCell ref="A7:I7"/>
    <mergeCell ref="A10:I10"/>
    <mergeCell ref="A16:K16"/>
    <mergeCell ref="A1:K1"/>
    <mergeCell ref="A34:B34"/>
    <mergeCell ref="A26:H26"/>
    <mergeCell ref="A27:H27"/>
    <mergeCell ref="A28:H28"/>
    <mergeCell ref="A29:H29"/>
    <mergeCell ref="A30:H30"/>
    <mergeCell ref="A31:H31"/>
    <mergeCell ref="A33:H33"/>
    <mergeCell ref="A17:K17"/>
    <mergeCell ref="A22:K22"/>
    <mergeCell ref="A32:H32"/>
    <mergeCell ref="A9:D9"/>
    <mergeCell ref="A23:K23"/>
    <mergeCell ref="A24:K24"/>
    <mergeCell ref="A12:D12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topLeftCell="A112" zoomScaleNormal="100" workbookViewId="0">
      <selection activeCell="B140" sqref="B140"/>
    </sheetView>
  </sheetViews>
  <sheetFormatPr defaultRowHeight="12.75" x14ac:dyDescent="0.2"/>
  <cols>
    <col min="1" max="1" width="2.7109375" style="12" customWidth="1"/>
    <col min="2" max="2" width="53.85546875" style="55" customWidth="1"/>
    <col min="3" max="3" width="6.140625" style="12" customWidth="1"/>
    <col min="4" max="4" width="5.28515625" style="12" customWidth="1"/>
    <col min="5" max="5" width="17" style="12" customWidth="1"/>
    <col min="6" max="6" width="9.42578125" style="12" customWidth="1"/>
    <col min="7" max="7" width="10" style="12" customWidth="1"/>
    <col min="8" max="8" width="8.140625" style="12" customWidth="1"/>
    <col min="9" max="9" width="10" style="12" customWidth="1"/>
    <col min="10" max="10" width="9.140625" style="12"/>
    <col min="11" max="11" width="10.7109375" style="12" customWidth="1"/>
    <col min="12" max="16384" width="9.140625" style="12"/>
  </cols>
  <sheetData>
    <row r="1" spans="1:12" s="9" customFormat="1" ht="15.75" x14ac:dyDescent="0.25">
      <c r="A1" s="331" t="s">
        <v>766</v>
      </c>
      <c r="B1" s="332"/>
      <c r="C1" s="332"/>
      <c r="D1" s="332"/>
      <c r="E1" s="332"/>
      <c r="F1" s="332"/>
      <c r="G1" s="332"/>
      <c r="H1" s="332"/>
      <c r="I1" s="332"/>
      <c r="J1" s="332"/>
      <c r="K1" s="333"/>
      <c r="L1" s="290"/>
    </row>
    <row r="2" spans="1:12" ht="16.5" customHeight="1" x14ac:dyDescent="0.2">
      <c r="E2" s="330" t="s">
        <v>758</v>
      </c>
      <c r="F2" s="330"/>
      <c r="G2" s="330"/>
      <c r="H2" s="330"/>
      <c r="I2" s="330"/>
      <c r="J2" s="330"/>
      <c r="K2" s="330"/>
      <c r="L2" s="330"/>
    </row>
    <row r="3" spans="1:12" s="58" customFormat="1" ht="16.5" customHeight="1" x14ac:dyDescent="0.2">
      <c r="A3" s="56" t="s">
        <v>2</v>
      </c>
      <c r="B3" s="57"/>
      <c r="C3" s="56"/>
      <c r="D3" s="56"/>
      <c r="E3" s="9" t="s">
        <v>5</v>
      </c>
      <c r="F3" s="56"/>
      <c r="G3" s="56"/>
      <c r="H3" s="56"/>
      <c r="I3" s="56"/>
    </row>
    <row r="4" spans="1:12" ht="12.6" customHeight="1" x14ac:dyDescent="0.2"/>
    <row r="5" spans="1:12" s="83" customFormat="1" ht="60" customHeight="1" x14ac:dyDescent="0.25">
      <c r="A5" s="84" t="s">
        <v>430</v>
      </c>
      <c r="B5" s="84" t="s">
        <v>431</v>
      </c>
      <c r="C5" s="84" t="s">
        <v>432</v>
      </c>
      <c r="D5" s="84" t="s">
        <v>3</v>
      </c>
      <c r="E5" s="84" t="s">
        <v>433</v>
      </c>
      <c r="F5" s="84" t="s">
        <v>256</v>
      </c>
      <c r="G5" s="84" t="s">
        <v>260</v>
      </c>
      <c r="H5" s="84" t="s">
        <v>261</v>
      </c>
      <c r="I5" s="84" t="s">
        <v>262</v>
      </c>
      <c r="J5" s="146" t="s">
        <v>553</v>
      </c>
      <c r="K5" s="147" t="s">
        <v>554</v>
      </c>
    </row>
    <row r="6" spans="1:12" s="9" customFormat="1" ht="24" customHeight="1" x14ac:dyDescent="0.2">
      <c r="A6" s="84">
        <v>1</v>
      </c>
      <c r="B6" s="84">
        <v>2</v>
      </c>
      <c r="C6" s="85">
        <v>3</v>
      </c>
      <c r="D6" s="85">
        <v>4</v>
      </c>
      <c r="E6" s="85">
        <v>5</v>
      </c>
      <c r="F6" s="85">
        <v>6</v>
      </c>
      <c r="G6" s="85" t="s">
        <v>257</v>
      </c>
      <c r="H6" s="85" t="s">
        <v>258</v>
      </c>
      <c r="I6" s="85" t="s">
        <v>259</v>
      </c>
      <c r="J6" s="149">
        <v>10</v>
      </c>
      <c r="K6" s="149">
        <v>11</v>
      </c>
    </row>
    <row r="7" spans="1:12" s="9" customFormat="1" ht="15" customHeight="1" x14ac:dyDescent="0.2">
      <c r="A7" s="326" t="s">
        <v>630</v>
      </c>
      <c r="B7" s="326"/>
      <c r="C7" s="326"/>
      <c r="D7" s="326"/>
      <c r="E7" s="326"/>
      <c r="F7" s="326"/>
      <c r="G7" s="326"/>
      <c r="H7" s="326"/>
      <c r="I7" s="327"/>
      <c r="J7" s="159"/>
      <c r="K7" s="160"/>
    </row>
    <row r="8" spans="1:12" s="9" customFormat="1" ht="15" customHeight="1" x14ac:dyDescent="0.2">
      <c r="A8" s="203" t="s">
        <v>650</v>
      </c>
      <c r="B8" s="202"/>
      <c r="C8" s="202"/>
      <c r="D8" s="202"/>
      <c r="E8" s="202"/>
      <c r="F8" s="202"/>
      <c r="G8" s="202"/>
      <c r="H8" s="202"/>
      <c r="I8" s="202"/>
      <c r="J8" s="144"/>
      <c r="K8" s="145"/>
    </row>
    <row r="9" spans="1:12" s="9" customFormat="1" ht="15" customHeight="1" x14ac:dyDescent="0.2">
      <c r="A9" s="87">
        <v>1</v>
      </c>
      <c r="B9" s="88" t="s">
        <v>361</v>
      </c>
      <c r="C9" s="204">
        <v>250</v>
      </c>
      <c r="D9" s="157" t="s">
        <v>385</v>
      </c>
      <c r="E9" s="201"/>
      <c r="F9" s="201"/>
      <c r="G9" s="201">
        <f t="shared" ref="G9:G38" si="0">C9*F9</f>
        <v>0</v>
      </c>
      <c r="H9" s="201">
        <f>G9*0.095</f>
        <v>0</v>
      </c>
      <c r="I9" s="212">
        <f t="shared" ref="I9:I38" si="1">G9+H9</f>
        <v>0</v>
      </c>
      <c r="J9" s="63"/>
      <c r="K9" s="98" t="s">
        <v>437</v>
      </c>
    </row>
    <row r="10" spans="1:12" s="9" customFormat="1" ht="15" customHeight="1" x14ac:dyDescent="0.2">
      <c r="A10" s="59">
        <v>2</v>
      </c>
      <c r="B10" s="60" t="s">
        <v>466</v>
      </c>
      <c r="C10" s="205">
        <v>10</v>
      </c>
      <c r="D10" s="61" t="s">
        <v>385</v>
      </c>
      <c r="E10" s="62"/>
      <c r="F10" s="62"/>
      <c r="G10" s="62">
        <f t="shared" si="0"/>
        <v>0</v>
      </c>
      <c r="H10" s="62">
        <f t="shared" ref="H10:H38" si="2">G10*0.095</f>
        <v>0</v>
      </c>
      <c r="I10" s="213">
        <f t="shared" si="1"/>
        <v>0</v>
      </c>
      <c r="J10" s="63"/>
      <c r="K10" s="98" t="s">
        <v>437</v>
      </c>
    </row>
    <row r="11" spans="1:12" s="9" customFormat="1" ht="15" customHeight="1" x14ac:dyDescent="0.2">
      <c r="A11" s="59">
        <v>3</v>
      </c>
      <c r="B11" s="60" t="s">
        <v>485</v>
      </c>
      <c r="C11" s="205">
        <v>20</v>
      </c>
      <c r="D11" s="61" t="s">
        <v>385</v>
      </c>
      <c r="E11" s="62"/>
      <c r="F11" s="62"/>
      <c r="G11" s="62">
        <f t="shared" si="0"/>
        <v>0</v>
      </c>
      <c r="H11" s="62">
        <f t="shared" si="2"/>
        <v>0</v>
      </c>
      <c r="I11" s="213">
        <f t="shared" si="1"/>
        <v>0</v>
      </c>
      <c r="J11" s="63"/>
      <c r="K11" s="98" t="s">
        <v>437</v>
      </c>
    </row>
    <row r="12" spans="1:12" s="9" customFormat="1" ht="15" customHeight="1" x14ac:dyDescent="0.2">
      <c r="A12" s="59">
        <v>4</v>
      </c>
      <c r="B12" s="60" t="s">
        <v>317</v>
      </c>
      <c r="C12" s="205">
        <v>5400</v>
      </c>
      <c r="D12" s="61" t="s">
        <v>385</v>
      </c>
      <c r="E12" s="62"/>
      <c r="F12" s="62"/>
      <c r="G12" s="62">
        <f t="shared" si="0"/>
        <v>0</v>
      </c>
      <c r="H12" s="62">
        <f t="shared" si="2"/>
        <v>0</v>
      </c>
      <c r="I12" s="213">
        <f t="shared" si="1"/>
        <v>0</v>
      </c>
      <c r="J12" s="63"/>
      <c r="K12" s="98" t="s">
        <v>437</v>
      </c>
    </row>
    <row r="13" spans="1:12" s="9" customFormat="1" ht="15" customHeight="1" x14ac:dyDescent="0.2">
      <c r="A13" s="59">
        <v>5</v>
      </c>
      <c r="B13" s="63" t="s">
        <v>318</v>
      </c>
      <c r="C13" s="205">
        <v>600</v>
      </c>
      <c r="D13" s="61" t="s">
        <v>385</v>
      </c>
      <c r="E13" s="62"/>
      <c r="F13" s="62"/>
      <c r="G13" s="62">
        <f t="shared" si="0"/>
        <v>0</v>
      </c>
      <c r="H13" s="62">
        <f t="shared" si="2"/>
        <v>0</v>
      </c>
      <c r="I13" s="213">
        <f t="shared" si="1"/>
        <v>0</v>
      </c>
      <c r="J13" s="63"/>
      <c r="K13" s="98" t="s">
        <v>437</v>
      </c>
    </row>
    <row r="14" spans="1:12" s="9" customFormat="1" ht="15" customHeight="1" x14ac:dyDescent="0.2">
      <c r="A14" s="59">
        <v>6</v>
      </c>
      <c r="B14" s="63" t="s">
        <v>277</v>
      </c>
      <c r="C14" s="205">
        <v>200</v>
      </c>
      <c r="D14" s="61" t="s">
        <v>385</v>
      </c>
      <c r="E14" s="62"/>
      <c r="F14" s="62"/>
      <c r="G14" s="62">
        <f t="shared" si="0"/>
        <v>0</v>
      </c>
      <c r="H14" s="62">
        <f t="shared" si="2"/>
        <v>0</v>
      </c>
      <c r="I14" s="213">
        <f t="shared" si="1"/>
        <v>0</v>
      </c>
      <c r="J14" s="63"/>
      <c r="K14" s="98" t="s">
        <v>437</v>
      </c>
    </row>
    <row r="15" spans="1:12" s="9" customFormat="1" ht="15" customHeight="1" x14ac:dyDescent="0.2">
      <c r="A15" s="59">
        <v>7</v>
      </c>
      <c r="B15" s="60" t="s">
        <v>298</v>
      </c>
      <c r="C15" s="205">
        <v>180</v>
      </c>
      <c r="D15" s="61" t="s">
        <v>385</v>
      </c>
      <c r="E15" s="62"/>
      <c r="F15" s="62"/>
      <c r="G15" s="62">
        <f t="shared" si="0"/>
        <v>0</v>
      </c>
      <c r="H15" s="62">
        <f t="shared" si="2"/>
        <v>0</v>
      </c>
      <c r="I15" s="213">
        <f t="shared" si="1"/>
        <v>0</v>
      </c>
      <c r="J15" s="63"/>
      <c r="K15" s="98" t="s">
        <v>437</v>
      </c>
    </row>
    <row r="16" spans="1:12" s="9" customFormat="1" ht="14.25" customHeight="1" x14ac:dyDescent="0.2">
      <c r="A16" s="59">
        <v>8</v>
      </c>
      <c r="B16" s="60" t="s">
        <v>275</v>
      </c>
      <c r="C16" s="205">
        <v>50</v>
      </c>
      <c r="D16" s="61" t="s">
        <v>385</v>
      </c>
      <c r="E16" s="62"/>
      <c r="F16" s="62"/>
      <c r="G16" s="62">
        <f t="shared" si="0"/>
        <v>0</v>
      </c>
      <c r="H16" s="62">
        <f t="shared" si="2"/>
        <v>0</v>
      </c>
      <c r="I16" s="213">
        <f t="shared" si="1"/>
        <v>0</v>
      </c>
      <c r="J16" s="63"/>
      <c r="K16" s="98" t="s">
        <v>437</v>
      </c>
    </row>
    <row r="17" spans="1:11" s="9" customFormat="1" ht="15" customHeight="1" x14ac:dyDescent="0.2">
      <c r="A17" s="59">
        <v>9</v>
      </c>
      <c r="B17" s="63" t="s">
        <v>631</v>
      </c>
      <c r="C17" s="205">
        <v>1600</v>
      </c>
      <c r="D17" s="61" t="s">
        <v>385</v>
      </c>
      <c r="E17" s="62"/>
      <c r="F17" s="62"/>
      <c r="G17" s="62">
        <f t="shared" si="0"/>
        <v>0</v>
      </c>
      <c r="H17" s="62">
        <f t="shared" si="2"/>
        <v>0</v>
      </c>
      <c r="I17" s="213">
        <f t="shared" si="1"/>
        <v>0</v>
      </c>
      <c r="J17" s="63"/>
      <c r="K17" s="98" t="s">
        <v>437</v>
      </c>
    </row>
    <row r="18" spans="1:11" s="9" customFormat="1" ht="15" customHeight="1" x14ac:dyDescent="0.2">
      <c r="A18" s="59">
        <v>10</v>
      </c>
      <c r="B18" s="63" t="s">
        <v>319</v>
      </c>
      <c r="C18" s="205">
        <v>2000</v>
      </c>
      <c r="D18" s="61" t="s">
        <v>385</v>
      </c>
      <c r="E18" s="62"/>
      <c r="F18" s="62"/>
      <c r="G18" s="62">
        <f t="shared" si="0"/>
        <v>0</v>
      </c>
      <c r="H18" s="62">
        <f t="shared" si="2"/>
        <v>0</v>
      </c>
      <c r="I18" s="213">
        <f t="shared" si="1"/>
        <v>0</v>
      </c>
      <c r="J18" s="63"/>
      <c r="K18" s="98" t="s">
        <v>437</v>
      </c>
    </row>
    <row r="19" spans="1:11" s="9" customFormat="1" ht="15" customHeight="1" x14ac:dyDescent="0.2">
      <c r="A19" s="59">
        <v>11</v>
      </c>
      <c r="B19" s="63" t="s">
        <v>320</v>
      </c>
      <c r="C19" s="205">
        <v>2000</v>
      </c>
      <c r="D19" s="61" t="s">
        <v>385</v>
      </c>
      <c r="E19" s="62"/>
      <c r="F19" s="62"/>
      <c r="G19" s="62">
        <f t="shared" si="0"/>
        <v>0</v>
      </c>
      <c r="H19" s="62">
        <f t="shared" si="2"/>
        <v>0</v>
      </c>
      <c r="I19" s="213">
        <f t="shared" si="1"/>
        <v>0</v>
      </c>
      <c r="J19" s="63"/>
      <c r="K19" s="98" t="s">
        <v>437</v>
      </c>
    </row>
    <row r="20" spans="1:11" s="9" customFormat="1" ht="15" customHeight="1" x14ac:dyDescent="0.2">
      <c r="A20" s="59">
        <v>12</v>
      </c>
      <c r="B20" s="63" t="s">
        <v>632</v>
      </c>
      <c r="C20" s="205">
        <v>1000</v>
      </c>
      <c r="D20" s="61" t="s">
        <v>385</v>
      </c>
      <c r="E20" s="62"/>
      <c r="F20" s="62"/>
      <c r="G20" s="62">
        <f>C20*F20</f>
        <v>0</v>
      </c>
      <c r="H20" s="62">
        <f t="shared" si="2"/>
        <v>0</v>
      </c>
      <c r="I20" s="213">
        <f>G20+H20</f>
        <v>0</v>
      </c>
      <c r="J20" s="63"/>
      <c r="K20" s="98" t="s">
        <v>437</v>
      </c>
    </row>
    <row r="21" spans="1:11" s="9" customFormat="1" ht="15" customHeight="1" x14ac:dyDescent="0.2">
      <c r="A21" s="59">
        <v>13</v>
      </c>
      <c r="B21" s="63" t="s">
        <v>278</v>
      </c>
      <c r="C21" s="205">
        <v>300</v>
      </c>
      <c r="D21" s="61" t="s">
        <v>385</v>
      </c>
      <c r="E21" s="62"/>
      <c r="F21" s="62"/>
      <c r="G21" s="62">
        <f t="shared" si="0"/>
        <v>0</v>
      </c>
      <c r="H21" s="62">
        <f t="shared" si="2"/>
        <v>0</v>
      </c>
      <c r="I21" s="213">
        <f>G21+H21</f>
        <v>0</v>
      </c>
      <c r="J21" s="63"/>
      <c r="K21" s="98" t="s">
        <v>437</v>
      </c>
    </row>
    <row r="22" spans="1:11" s="9" customFormat="1" ht="15" customHeight="1" x14ac:dyDescent="0.2">
      <c r="A22" s="59">
        <v>14</v>
      </c>
      <c r="B22" s="63" t="s">
        <v>321</v>
      </c>
      <c r="C22" s="205">
        <v>500</v>
      </c>
      <c r="D22" s="61" t="s">
        <v>385</v>
      </c>
      <c r="E22" s="62"/>
      <c r="F22" s="62"/>
      <c r="G22" s="62">
        <f t="shared" si="0"/>
        <v>0</v>
      </c>
      <c r="H22" s="62">
        <f t="shared" si="2"/>
        <v>0</v>
      </c>
      <c r="I22" s="213">
        <f t="shared" si="1"/>
        <v>0</v>
      </c>
      <c r="J22" s="63"/>
      <c r="K22" s="98" t="s">
        <v>437</v>
      </c>
    </row>
    <row r="23" spans="1:11" s="9" customFormat="1" ht="15" customHeight="1" x14ac:dyDescent="0.2">
      <c r="A23" s="59">
        <v>15</v>
      </c>
      <c r="B23" s="63" t="s">
        <v>409</v>
      </c>
      <c r="C23" s="205">
        <v>900</v>
      </c>
      <c r="D23" s="61" t="s">
        <v>385</v>
      </c>
      <c r="E23" s="62"/>
      <c r="F23" s="62"/>
      <c r="G23" s="62">
        <f t="shared" si="0"/>
        <v>0</v>
      </c>
      <c r="H23" s="62">
        <f t="shared" si="2"/>
        <v>0</v>
      </c>
      <c r="I23" s="213">
        <f t="shared" si="1"/>
        <v>0</v>
      </c>
      <c r="J23" s="63"/>
      <c r="K23" s="98" t="s">
        <v>437</v>
      </c>
    </row>
    <row r="24" spans="1:11" s="9" customFormat="1" ht="15" customHeight="1" x14ac:dyDescent="0.2">
      <c r="A24" s="59">
        <v>16</v>
      </c>
      <c r="B24" s="63" t="s">
        <v>414</v>
      </c>
      <c r="C24" s="205">
        <v>400</v>
      </c>
      <c r="D24" s="61" t="s">
        <v>385</v>
      </c>
      <c r="E24" s="62"/>
      <c r="F24" s="62"/>
      <c r="G24" s="62">
        <f t="shared" si="0"/>
        <v>0</v>
      </c>
      <c r="H24" s="62">
        <f t="shared" si="2"/>
        <v>0</v>
      </c>
      <c r="I24" s="213">
        <f t="shared" si="1"/>
        <v>0</v>
      </c>
      <c r="J24" s="63"/>
      <c r="K24" s="98" t="s">
        <v>437</v>
      </c>
    </row>
    <row r="25" spans="1:11" s="9" customFormat="1" ht="15" customHeight="1" x14ac:dyDescent="0.2">
      <c r="A25" s="59">
        <v>17</v>
      </c>
      <c r="B25" s="63" t="s">
        <v>418</v>
      </c>
      <c r="C25" s="205">
        <v>50</v>
      </c>
      <c r="D25" s="61" t="s">
        <v>385</v>
      </c>
      <c r="E25" s="62"/>
      <c r="F25" s="62"/>
      <c r="G25" s="62">
        <f t="shared" si="0"/>
        <v>0</v>
      </c>
      <c r="H25" s="62">
        <f t="shared" si="2"/>
        <v>0</v>
      </c>
      <c r="I25" s="213">
        <f t="shared" si="1"/>
        <v>0</v>
      </c>
      <c r="J25" s="63"/>
      <c r="K25" s="98" t="s">
        <v>437</v>
      </c>
    </row>
    <row r="26" spans="1:11" s="9" customFormat="1" ht="15" customHeight="1" x14ac:dyDescent="0.2">
      <c r="A26" s="59">
        <v>18</v>
      </c>
      <c r="B26" s="63" t="s">
        <v>415</v>
      </c>
      <c r="C26" s="205">
        <v>1000</v>
      </c>
      <c r="D26" s="61" t="s">
        <v>385</v>
      </c>
      <c r="E26" s="62"/>
      <c r="F26" s="62"/>
      <c r="G26" s="62">
        <f t="shared" si="0"/>
        <v>0</v>
      </c>
      <c r="H26" s="62">
        <f t="shared" si="2"/>
        <v>0</v>
      </c>
      <c r="I26" s="213">
        <f t="shared" si="1"/>
        <v>0</v>
      </c>
      <c r="J26" s="63"/>
      <c r="K26" s="98" t="s">
        <v>437</v>
      </c>
    </row>
    <row r="27" spans="1:11" s="9" customFormat="1" ht="15" customHeight="1" x14ac:dyDescent="0.2">
      <c r="A27" s="59">
        <v>19</v>
      </c>
      <c r="B27" s="60" t="s">
        <v>410</v>
      </c>
      <c r="C27" s="205">
        <v>1400</v>
      </c>
      <c r="D27" s="61" t="s">
        <v>385</v>
      </c>
      <c r="E27" s="62"/>
      <c r="F27" s="62"/>
      <c r="G27" s="62">
        <f t="shared" si="0"/>
        <v>0</v>
      </c>
      <c r="H27" s="62">
        <f t="shared" si="2"/>
        <v>0</v>
      </c>
      <c r="I27" s="213">
        <f t="shared" si="1"/>
        <v>0</v>
      </c>
      <c r="J27" s="63"/>
      <c r="K27" s="98" t="s">
        <v>437</v>
      </c>
    </row>
    <row r="28" spans="1:11" s="9" customFormat="1" ht="15" customHeight="1" x14ac:dyDescent="0.2">
      <c r="A28" s="59">
        <v>20</v>
      </c>
      <c r="B28" s="63" t="s">
        <v>408</v>
      </c>
      <c r="C28" s="205">
        <v>20</v>
      </c>
      <c r="D28" s="61" t="s">
        <v>385</v>
      </c>
      <c r="E28" s="62"/>
      <c r="F28" s="62"/>
      <c r="G28" s="62">
        <f t="shared" si="0"/>
        <v>0</v>
      </c>
      <c r="H28" s="62">
        <f t="shared" si="2"/>
        <v>0</v>
      </c>
      <c r="I28" s="213">
        <f t="shared" si="1"/>
        <v>0</v>
      </c>
      <c r="J28" s="63"/>
      <c r="K28" s="98" t="s">
        <v>437</v>
      </c>
    </row>
    <row r="29" spans="1:11" s="9" customFormat="1" ht="15" customHeight="1" x14ac:dyDescent="0.2">
      <c r="A29" s="59">
        <v>21</v>
      </c>
      <c r="B29" s="63" t="s">
        <v>416</v>
      </c>
      <c r="C29" s="205">
        <v>950</v>
      </c>
      <c r="D29" s="61" t="s">
        <v>385</v>
      </c>
      <c r="E29" s="62"/>
      <c r="F29" s="62"/>
      <c r="G29" s="62">
        <f t="shared" si="0"/>
        <v>0</v>
      </c>
      <c r="H29" s="62">
        <f t="shared" si="2"/>
        <v>0</v>
      </c>
      <c r="I29" s="213">
        <f t="shared" si="1"/>
        <v>0</v>
      </c>
      <c r="J29" s="63"/>
      <c r="K29" s="98" t="s">
        <v>437</v>
      </c>
    </row>
    <row r="30" spans="1:11" s="9" customFormat="1" ht="15" customHeight="1" x14ac:dyDescent="0.2">
      <c r="A30" s="59">
        <v>22</v>
      </c>
      <c r="B30" s="63" t="s">
        <v>411</v>
      </c>
      <c r="C30" s="205">
        <v>550</v>
      </c>
      <c r="D30" s="61" t="s">
        <v>385</v>
      </c>
      <c r="E30" s="62"/>
      <c r="F30" s="62"/>
      <c r="G30" s="62">
        <f t="shared" si="0"/>
        <v>0</v>
      </c>
      <c r="H30" s="62">
        <f t="shared" si="2"/>
        <v>0</v>
      </c>
      <c r="I30" s="213">
        <f t="shared" si="1"/>
        <v>0</v>
      </c>
      <c r="J30" s="63"/>
      <c r="K30" s="98" t="s">
        <v>437</v>
      </c>
    </row>
    <row r="31" spans="1:11" s="9" customFormat="1" ht="15" customHeight="1" x14ac:dyDescent="0.2">
      <c r="A31" s="59">
        <v>23</v>
      </c>
      <c r="B31" s="63" t="s">
        <v>412</v>
      </c>
      <c r="C31" s="205">
        <v>900</v>
      </c>
      <c r="D31" s="61" t="s">
        <v>385</v>
      </c>
      <c r="E31" s="62"/>
      <c r="F31" s="62"/>
      <c r="G31" s="62">
        <f t="shared" si="0"/>
        <v>0</v>
      </c>
      <c r="H31" s="62">
        <f t="shared" si="2"/>
        <v>0</v>
      </c>
      <c r="I31" s="213">
        <f t="shared" si="1"/>
        <v>0</v>
      </c>
      <c r="J31" s="63"/>
      <c r="K31" s="98" t="s">
        <v>437</v>
      </c>
    </row>
    <row r="32" spans="1:11" s="9" customFormat="1" ht="15" customHeight="1" x14ac:dyDescent="0.2">
      <c r="A32" s="59">
        <v>24</v>
      </c>
      <c r="B32" s="63" t="s">
        <v>417</v>
      </c>
      <c r="C32" s="205">
        <v>80</v>
      </c>
      <c r="D32" s="61" t="s">
        <v>385</v>
      </c>
      <c r="E32" s="62"/>
      <c r="F32" s="62"/>
      <c r="G32" s="62">
        <f t="shared" si="0"/>
        <v>0</v>
      </c>
      <c r="H32" s="62">
        <f t="shared" si="2"/>
        <v>0</v>
      </c>
      <c r="I32" s="213">
        <f t="shared" si="1"/>
        <v>0</v>
      </c>
      <c r="J32" s="63"/>
      <c r="K32" s="98" t="s">
        <v>437</v>
      </c>
    </row>
    <row r="33" spans="1:11" s="9" customFormat="1" ht="15" customHeight="1" x14ac:dyDescent="0.2">
      <c r="A33" s="59">
        <v>25</v>
      </c>
      <c r="B33" s="63" t="s">
        <v>322</v>
      </c>
      <c r="C33" s="205">
        <v>500</v>
      </c>
      <c r="D33" s="61" t="s">
        <v>385</v>
      </c>
      <c r="E33" s="62"/>
      <c r="F33" s="62"/>
      <c r="G33" s="62">
        <f t="shared" si="0"/>
        <v>0</v>
      </c>
      <c r="H33" s="62">
        <f t="shared" si="2"/>
        <v>0</v>
      </c>
      <c r="I33" s="213">
        <f t="shared" si="1"/>
        <v>0</v>
      </c>
      <c r="J33" s="63"/>
      <c r="K33" s="98" t="s">
        <v>437</v>
      </c>
    </row>
    <row r="34" spans="1:11" s="9" customFormat="1" ht="15" customHeight="1" x14ac:dyDescent="0.2">
      <c r="A34" s="59">
        <v>26</v>
      </c>
      <c r="B34" s="63" t="s">
        <v>323</v>
      </c>
      <c r="C34" s="205">
        <v>600</v>
      </c>
      <c r="D34" s="61" t="s">
        <v>385</v>
      </c>
      <c r="E34" s="62"/>
      <c r="F34" s="62"/>
      <c r="G34" s="62">
        <f t="shared" si="0"/>
        <v>0</v>
      </c>
      <c r="H34" s="62">
        <f t="shared" si="2"/>
        <v>0</v>
      </c>
      <c r="I34" s="213">
        <f t="shared" si="1"/>
        <v>0</v>
      </c>
      <c r="J34" s="63"/>
      <c r="K34" s="98" t="s">
        <v>437</v>
      </c>
    </row>
    <row r="35" spans="1:11" s="9" customFormat="1" ht="15" customHeight="1" x14ac:dyDescent="0.2">
      <c r="A35" s="59">
        <v>27</v>
      </c>
      <c r="B35" s="63" t="s">
        <v>324</v>
      </c>
      <c r="C35" s="205">
        <v>1500</v>
      </c>
      <c r="D35" s="61" t="s">
        <v>385</v>
      </c>
      <c r="E35" s="62"/>
      <c r="F35" s="62"/>
      <c r="G35" s="62">
        <f t="shared" si="0"/>
        <v>0</v>
      </c>
      <c r="H35" s="62">
        <f t="shared" si="2"/>
        <v>0</v>
      </c>
      <c r="I35" s="213">
        <f t="shared" si="1"/>
        <v>0</v>
      </c>
      <c r="J35" s="63"/>
      <c r="K35" s="98" t="s">
        <v>437</v>
      </c>
    </row>
    <row r="36" spans="1:11" s="9" customFormat="1" ht="15" customHeight="1" x14ac:dyDescent="0.2">
      <c r="A36" s="59">
        <v>28</v>
      </c>
      <c r="B36" s="63" t="s">
        <v>413</v>
      </c>
      <c r="C36" s="205">
        <v>250</v>
      </c>
      <c r="D36" s="61" t="s">
        <v>385</v>
      </c>
      <c r="E36" s="62"/>
      <c r="F36" s="62"/>
      <c r="G36" s="62">
        <f t="shared" si="0"/>
        <v>0</v>
      </c>
      <c r="H36" s="62">
        <f t="shared" si="2"/>
        <v>0</v>
      </c>
      <c r="I36" s="213">
        <f t="shared" si="1"/>
        <v>0</v>
      </c>
      <c r="J36" s="63"/>
      <c r="K36" s="98" t="s">
        <v>437</v>
      </c>
    </row>
    <row r="37" spans="1:11" s="9" customFormat="1" ht="15" customHeight="1" x14ac:dyDescent="0.2">
      <c r="A37" s="59">
        <v>29</v>
      </c>
      <c r="B37" s="63" t="s">
        <v>486</v>
      </c>
      <c r="C37" s="206">
        <v>500</v>
      </c>
      <c r="D37" s="61" t="s">
        <v>385</v>
      </c>
      <c r="E37" s="62"/>
      <c r="F37" s="62"/>
      <c r="G37" s="62">
        <f t="shared" si="0"/>
        <v>0</v>
      </c>
      <c r="H37" s="62">
        <f t="shared" si="2"/>
        <v>0</v>
      </c>
      <c r="I37" s="213">
        <f t="shared" si="1"/>
        <v>0</v>
      </c>
      <c r="J37" s="63"/>
      <c r="K37" s="98" t="s">
        <v>437</v>
      </c>
    </row>
    <row r="38" spans="1:11" s="9" customFormat="1" ht="15" customHeight="1" x14ac:dyDescent="0.2">
      <c r="A38" s="162">
        <v>30</v>
      </c>
      <c r="B38" s="154" t="s">
        <v>276</v>
      </c>
      <c r="C38" s="206">
        <v>50</v>
      </c>
      <c r="D38" s="214" t="s">
        <v>15</v>
      </c>
      <c r="E38" s="215"/>
      <c r="F38" s="215"/>
      <c r="G38" s="215">
        <f t="shared" si="0"/>
        <v>0</v>
      </c>
      <c r="H38" s="215">
        <f t="shared" si="2"/>
        <v>0</v>
      </c>
      <c r="I38" s="216">
        <f t="shared" si="1"/>
        <v>0</v>
      </c>
      <c r="J38" s="154"/>
      <c r="K38" s="98" t="s">
        <v>437</v>
      </c>
    </row>
    <row r="39" spans="1:11" s="9" customFormat="1" ht="15" customHeight="1" x14ac:dyDescent="0.2">
      <c r="A39" s="203" t="s">
        <v>651</v>
      </c>
      <c r="B39" s="202"/>
      <c r="C39" s="207"/>
      <c r="D39" s="202"/>
      <c r="E39" s="202"/>
      <c r="F39" s="202"/>
      <c r="G39" s="202"/>
      <c r="H39" s="202"/>
      <c r="I39" s="202"/>
      <c r="J39" s="144"/>
      <c r="K39" s="145"/>
    </row>
    <row r="40" spans="1:11" s="9" customFormat="1" ht="15" customHeight="1" x14ac:dyDescent="0.2">
      <c r="A40" s="217">
        <v>31</v>
      </c>
      <c r="B40" s="218" t="s">
        <v>407</v>
      </c>
      <c r="C40" s="206">
        <v>100</v>
      </c>
      <c r="D40" s="157" t="s">
        <v>385</v>
      </c>
      <c r="E40" s="201"/>
      <c r="F40" s="201"/>
      <c r="G40" s="201">
        <f t="shared" ref="G40:G83" si="3">C40*F40</f>
        <v>0</v>
      </c>
      <c r="H40" s="201">
        <f t="shared" ref="H40:H86" si="4">G40*0.095</f>
        <v>0</v>
      </c>
      <c r="I40" s="212">
        <f t="shared" ref="I40:I83" si="5">G40+H40</f>
        <v>0</v>
      </c>
      <c r="J40" s="158"/>
      <c r="K40" s="98" t="s">
        <v>437</v>
      </c>
    </row>
    <row r="41" spans="1:11" s="9" customFormat="1" ht="15" customHeight="1" x14ac:dyDescent="0.2">
      <c r="A41" s="70">
        <v>32</v>
      </c>
      <c r="B41" s="60" t="s">
        <v>280</v>
      </c>
      <c r="C41" s="205">
        <v>100</v>
      </c>
      <c r="D41" s="61" t="s">
        <v>385</v>
      </c>
      <c r="E41" s="62"/>
      <c r="F41" s="62"/>
      <c r="G41" s="62">
        <f t="shared" si="3"/>
        <v>0</v>
      </c>
      <c r="H41" s="62">
        <f t="shared" si="4"/>
        <v>0</v>
      </c>
      <c r="I41" s="213">
        <f t="shared" si="5"/>
        <v>0</v>
      </c>
      <c r="J41" s="63"/>
      <c r="K41" s="98" t="s">
        <v>437</v>
      </c>
    </row>
    <row r="42" spans="1:11" s="9" customFormat="1" ht="15" customHeight="1" x14ac:dyDescent="0.2">
      <c r="A42" s="70">
        <v>33</v>
      </c>
      <c r="B42" s="60" t="s">
        <v>393</v>
      </c>
      <c r="C42" s="205">
        <v>200</v>
      </c>
      <c r="D42" s="61" t="s">
        <v>385</v>
      </c>
      <c r="E42" s="62"/>
      <c r="F42" s="62"/>
      <c r="G42" s="62">
        <f t="shared" si="3"/>
        <v>0</v>
      </c>
      <c r="H42" s="62">
        <f t="shared" si="4"/>
        <v>0</v>
      </c>
      <c r="I42" s="213">
        <f t="shared" si="5"/>
        <v>0</v>
      </c>
      <c r="J42" s="63"/>
      <c r="K42" s="98" t="s">
        <v>437</v>
      </c>
    </row>
    <row r="43" spans="1:11" s="9" customFormat="1" ht="15" customHeight="1" x14ac:dyDescent="0.2">
      <c r="A43" s="70">
        <v>34</v>
      </c>
      <c r="B43" s="60" t="s">
        <v>394</v>
      </c>
      <c r="C43" s="205">
        <v>880</v>
      </c>
      <c r="D43" s="61" t="s">
        <v>385</v>
      </c>
      <c r="E43" s="62"/>
      <c r="F43" s="62"/>
      <c r="G43" s="62">
        <f t="shared" si="3"/>
        <v>0</v>
      </c>
      <c r="H43" s="62">
        <f t="shared" si="4"/>
        <v>0</v>
      </c>
      <c r="I43" s="213">
        <f t="shared" si="5"/>
        <v>0</v>
      </c>
      <c r="J43" s="63"/>
      <c r="K43" s="98" t="s">
        <v>437</v>
      </c>
    </row>
    <row r="44" spans="1:11" s="9" customFormat="1" ht="15" customHeight="1" x14ac:dyDescent="0.2">
      <c r="A44" s="70">
        <v>35</v>
      </c>
      <c r="B44" s="60" t="s">
        <v>488</v>
      </c>
      <c r="C44" s="205">
        <v>100</v>
      </c>
      <c r="D44" s="61" t="s">
        <v>385</v>
      </c>
      <c r="E44" s="62"/>
      <c r="F44" s="62"/>
      <c r="G44" s="62">
        <f t="shared" si="3"/>
        <v>0</v>
      </c>
      <c r="H44" s="62">
        <f t="shared" si="4"/>
        <v>0</v>
      </c>
      <c r="I44" s="213">
        <f t="shared" si="5"/>
        <v>0</v>
      </c>
      <c r="J44" s="63"/>
      <c r="K44" s="98" t="s">
        <v>437</v>
      </c>
    </row>
    <row r="45" spans="1:11" s="9" customFormat="1" ht="15" customHeight="1" x14ac:dyDescent="0.2">
      <c r="A45" s="70">
        <v>36</v>
      </c>
      <c r="B45" s="60" t="s">
        <v>395</v>
      </c>
      <c r="C45" s="205">
        <v>600</v>
      </c>
      <c r="D45" s="61" t="s">
        <v>385</v>
      </c>
      <c r="E45" s="62"/>
      <c r="F45" s="62"/>
      <c r="G45" s="62">
        <f t="shared" si="3"/>
        <v>0</v>
      </c>
      <c r="H45" s="62">
        <f t="shared" si="4"/>
        <v>0</v>
      </c>
      <c r="I45" s="213">
        <f t="shared" si="5"/>
        <v>0</v>
      </c>
      <c r="J45" s="63"/>
      <c r="K45" s="98" t="s">
        <v>437</v>
      </c>
    </row>
    <row r="46" spans="1:11" s="9" customFormat="1" ht="15" customHeight="1" x14ac:dyDescent="0.2">
      <c r="A46" s="70">
        <v>37</v>
      </c>
      <c r="B46" s="72" t="s">
        <v>281</v>
      </c>
      <c r="C46" s="205">
        <v>3500</v>
      </c>
      <c r="D46" s="61" t="s">
        <v>385</v>
      </c>
      <c r="E46" s="62"/>
      <c r="F46" s="62"/>
      <c r="G46" s="62">
        <f t="shared" si="3"/>
        <v>0</v>
      </c>
      <c r="H46" s="62">
        <f t="shared" si="4"/>
        <v>0</v>
      </c>
      <c r="I46" s="213">
        <f t="shared" si="5"/>
        <v>0</v>
      </c>
      <c r="J46" s="63"/>
      <c r="K46" s="98" t="s">
        <v>437</v>
      </c>
    </row>
    <row r="47" spans="1:11" s="9" customFormat="1" ht="15" customHeight="1" x14ac:dyDescent="0.2">
      <c r="A47" s="70">
        <v>38</v>
      </c>
      <c r="B47" s="72" t="s">
        <v>461</v>
      </c>
      <c r="C47" s="205">
        <v>100</v>
      </c>
      <c r="D47" s="61" t="s">
        <v>385</v>
      </c>
      <c r="E47" s="62"/>
      <c r="F47" s="62"/>
      <c r="G47" s="62">
        <f t="shared" si="3"/>
        <v>0</v>
      </c>
      <c r="H47" s="62">
        <f t="shared" si="4"/>
        <v>0</v>
      </c>
      <c r="I47" s="213">
        <f t="shared" si="5"/>
        <v>0</v>
      </c>
      <c r="J47" s="63"/>
      <c r="K47" s="98" t="s">
        <v>437</v>
      </c>
    </row>
    <row r="48" spans="1:11" s="9" customFormat="1" ht="15" customHeight="1" x14ac:dyDescent="0.2">
      <c r="A48" s="70">
        <v>39</v>
      </c>
      <c r="B48" s="72" t="s">
        <v>282</v>
      </c>
      <c r="C48" s="205">
        <v>120</v>
      </c>
      <c r="D48" s="61" t="s">
        <v>385</v>
      </c>
      <c r="E48" s="62"/>
      <c r="F48" s="62"/>
      <c r="G48" s="62">
        <f t="shared" si="3"/>
        <v>0</v>
      </c>
      <c r="H48" s="62">
        <f t="shared" si="4"/>
        <v>0</v>
      </c>
      <c r="I48" s="213">
        <f t="shared" si="5"/>
        <v>0</v>
      </c>
      <c r="J48" s="63"/>
      <c r="K48" s="98" t="s">
        <v>437</v>
      </c>
    </row>
    <row r="49" spans="1:11" s="9" customFormat="1" ht="15" customHeight="1" x14ac:dyDescent="0.2">
      <c r="A49" s="70">
        <v>40</v>
      </c>
      <c r="B49" s="72" t="s">
        <v>396</v>
      </c>
      <c r="C49" s="205">
        <v>180</v>
      </c>
      <c r="D49" s="61" t="s">
        <v>385</v>
      </c>
      <c r="E49" s="62"/>
      <c r="F49" s="62"/>
      <c r="G49" s="62">
        <f t="shared" si="3"/>
        <v>0</v>
      </c>
      <c r="H49" s="62">
        <f t="shared" si="4"/>
        <v>0</v>
      </c>
      <c r="I49" s="213">
        <f t="shared" si="5"/>
        <v>0</v>
      </c>
      <c r="J49" s="63"/>
      <c r="K49" s="98" t="s">
        <v>437</v>
      </c>
    </row>
    <row r="50" spans="1:11" s="9" customFormat="1" ht="15" customHeight="1" x14ac:dyDescent="0.2">
      <c r="A50" s="70">
        <v>41</v>
      </c>
      <c r="B50" s="71" t="s">
        <v>467</v>
      </c>
      <c r="C50" s="206">
        <v>60</v>
      </c>
      <c r="D50" s="61" t="s">
        <v>15</v>
      </c>
      <c r="E50" s="62"/>
      <c r="F50" s="62"/>
      <c r="G50" s="62">
        <f>C50*F50</f>
        <v>0</v>
      </c>
      <c r="H50" s="62">
        <f t="shared" si="4"/>
        <v>0</v>
      </c>
      <c r="I50" s="213">
        <f>G50+H50</f>
        <v>0</v>
      </c>
      <c r="J50" s="63"/>
      <c r="K50" s="98" t="s">
        <v>437</v>
      </c>
    </row>
    <row r="51" spans="1:11" s="9" customFormat="1" ht="15" customHeight="1" x14ac:dyDescent="0.2">
      <c r="A51" s="70">
        <v>42</v>
      </c>
      <c r="B51" s="71" t="s">
        <v>468</v>
      </c>
      <c r="C51" s="206">
        <v>60</v>
      </c>
      <c r="D51" s="61" t="s">
        <v>15</v>
      </c>
      <c r="E51" s="62"/>
      <c r="F51" s="62"/>
      <c r="G51" s="62">
        <f>C51*F51</f>
        <v>0</v>
      </c>
      <c r="H51" s="62">
        <f t="shared" si="4"/>
        <v>0</v>
      </c>
      <c r="I51" s="213">
        <f>G51+H51</f>
        <v>0</v>
      </c>
      <c r="J51" s="63"/>
      <c r="K51" s="98" t="s">
        <v>437</v>
      </c>
    </row>
    <row r="52" spans="1:11" s="9" customFormat="1" ht="15" customHeight="1" x14ac:dyDescent="0.2">
      <c r="A52" s="70">
        <v>43</v>
      </c>
      <c r="B52" s="72" t="s">
        <v>397</v>
      </c>
      <c r="C52" s="205">
        <v>450</v>
      </c>
      <c r="D52" s="61" t="s">
        <v>385</v>
      </c>
      <c r="E52" s="62"/>
      <c r="F52" s="62"/>
      <c r="G52" s="62">
        <f t="shared" si="3"/>
        <v>0</v>
      </c>
      <c r="H52" s="62">
        <f t="shared" si="4"/>
        <v>0</v>
      </c>
      <c r="I52" s="213">
        <f t="shared" si="5"/>
        <v>0</v>
      </c>
      <c r="J52" s="63"/>
      <c r="K52" s="98" t="s">
        <v>437</v>
      </c>
    </row>
    <row r="53" spans="1:11" s="9" customFormat="1" ht="15" customHeight="1" x14ac:dyDescent="0.2">
      <c r="A53" s="70">
        <v>44</v>
      </c>
      <c r="B53" s="72" t="s">
        <v>639</v>
      </c>
      <c r="C53" s="205">
        <v>250</v>
      </c>
      <c r="D53" s="61" t="s">
        <v>385</v>
      </c>
      <c r="E53" s="62"/>
      <c r="F53" s="62"/>
      <c r="G53" s="62">
        <f t="shared" si="3"/>
        <v>0</v>
      </c>
      <c r="H53" s="62">
        <f t="shared" si="4"/>
        <v>0</v>
      </c>
      <c r="I53" s="213">
        <f t="shared" si="5"/>
        <v>0</v>
      </c>
      <c r="J53" s="63"/>
      <c r="K53" s="98" t="s">
        <v>437</v>
      </c>
    </row>
    <row r="54" spans="1:11" s="9" customFormat="1" ht="15" customHeight="1" x14ac:dyDescent="0.2">
      <c r="A54" s="70">
        <v>45</v>
      </c>
      <c r="B54" s="72" t="s">
        <v>283</v>
      </c>
      <c r="C54" s="205">
        <v>2000</v>
      </c>
      <c r="D54" s="61" t="s">
        <v>385</v>
      </c>
      <c r="E54" s="62"/>
      <c r="F54" s="62"/>
      <c r="G54" s="62">
        <f t="shared" si="3"/>
        <v>0</v>
      </c>
      <c r="H54" s="62">
        <f t="shared" si="4"/>
        <v>0</v>
      </c>
      <c r="I54" s="213">
        <f t="shared" si="5"/>
        <v>0</v>
      </c>
      <c r="J54" s="63"/>
      <c r="K54" s="98" t="s">
        <v>437</v>
      </c>
    </row>
    <row r="55" spans="1:11" s="9" customFormat="1" ht="15" customHeight="1" x14ac:dyDescent="0.2">
      <c r="A55" s="70">
        <v>46</v>
      </c>
      <c r="B55" s="60" t="s">
        <v>636</v>
      </c>
      <c r="C55" s="205">
        <v>2000</v>
      </c>
      <c r="D55" s="73" t="s">
        <v>385</v>
      </c>
      <c r="E55" s="62"/>
      <c r="F55" s="62"/>
      <c r="G55" s="62">
        <f t="shared" si="3"/>
        <v>0</v>
      </c>
      <c r="H55" s="62">
        <f t="shared" si="4"/>
        <v>0</v>
      </c>
      <c r="I55" s="213">
        <f t="shared" si="5"/>
        <v>0</v>
      </c>
      <c r="J55" s="63"/>
      <c r="K55" s="98" t="s">
        <v>437</v>
      </c>
    </row>
    <row r="56" spans="1:11" s="9" customFormat="1" ht="15" customHeight="1" x14ac:dyDescent="0.2">
      <c r="A56" s="70">
        <v>47</v>
      </c>
      <c r="B56" s="60" t="s">
        <v>635</v>
      </c>
      <c r="C56" s="205">
        <v>9000</v>
      </c>
      <c r="D56" s="73" t="s">
        <v>385</v>
      </c>
      <c r="E56" s="62"/>
      <c r="F56" s="62"/>
      <c r="G56" s="62">
        <f t="shared" si="3"/>
        <v>0</v>
      </c>
      <c r="H56" s="62">
        <f t="shared" si="4"/>
        <v>0</v>
      </c>
      <c r="I56" s="213">
        <f t="shared" si="5"/>
        <v>0</v>
      </c>
      <c r="J56" s="63"/>
      <c r="K56" s="98" t="s">
        <v>437</v>
      </c>
    </row>
    <row r="57" spans="1:11" s="9" customFormat="1" ht="15" customHeight="1" x14ac:dyDescent="0.2">
      <c r="A57" s="70">
        <v>48</v>
      </c>
      <c r="B57" s="72" t="s">
        <v>398</v>
      </c>
      <c r="C57" s="205">
        <v>500</v>
      </c>
      <c r="D57" s="61" t="s">
        <v>385</v>
      </c>
      <c r="E57" s="62"/>
      <c r="F57" s="62"/>
      <c r="G57" s="62">
        <f t="shared" si="3"/>
        <v>0</v>
      </c>
      <c r="H57" s="62">
        <f t="shared" si="4"/>
        <v>0</v>
      </c>
      <c r="I57" s="213">
        <f t="shared" si="5"/>
        <v>0</v>
      </c>
      <c r="J57" s="63"/>
      <c r="K57" s="98" t="s">
        <v>437</v>
      </c>
    </row>
    <row r="58" spans="1:11" s="9" customFormat="1" ht="15" customHeight="1" x14ac:dyDescent="0.2">
      <c r="A58" s="70">
        <v>49</v>
      </c>
      <c r="B58" s="72" t="s">
        <v>285</v>
      </c>
      <c r="C58" s="205">
        <v>60</v>
      </c>
      <c r="D58" s="61" t="s">
        <v>385</v>
      </c>
      <c r="E58" s="62"/>
      <c r="F58" s="62"/>
      <c r="G58" s="62">
        <f t="shared" si="3"/>
        <v>0</v>
      </c>
      <c r="H58" s="62">
        <f t="shared" si="4"/>
        <v>0</v>
      </c>
      <c r="I58" s="213">
        <f t="shared" si="5"/>
        <v>0</v>
      </c>
      <c r="J58" s="63"/>
      <c r="K58" s="98" t="s">
        <v>437</v>
      </c>
    </row>
    <row r="59" spans="1:11" s="9" customFormat="1" ht="15" customHeight="1" x14ac:dyDescent="0.2">
      <c r="A59" s="70">
        <v>50</v>
      </c>
      <c r="B59" s="71" t="s">
        <v>286</v>
      </c>
      <c r="C59" s="205">
        <v>60</v>
      </c>
      <c r="D59" s="61" t="s">
        <v>385</v>
      </c>
      <c r="E59" s="62"/>
      <c r="F59" s="62"/>
      <c r="G59" s="62">
        <f t="shared" si="3"/>
        <v>0</v>
      </c>
      <c r="H59" s="62">
        <f t="shared" si="4"/>
        <v>0</v>
      </c>
      <c r="I59" s="213">
        <f t="shared" si="5"/>
        <v>0</v>
      </c>
      <c r="J59" s="63"/>
      <c r="K59" s="98" t="s">
        <v>437</v>
      </c>
    </row>
    <row r="60" spans="1:11" s="9" customFormat="1" ht="15" customHeight="1" x14ac:dyDescent="0.2">
      <c r="A60" s="70">
        <v>51</v>
      </c>
      <c r="B60" s="72" t="s">
        <v>287</v>
      </c>
      <c r="C60" s="205">
        <v>140</v>
      </c>
      <c r="D60" s="61" t="s">
        <v>385</v>
      </c>
      <c r="E60" s="62"/>
      <c r="F60" s="62"/>
      <c r="G60" s="62">
        <f t="shared" si="3"/>
        <v>0</v>
      </c>
      <c r="H60" s="62">
        <f t="shared" si="4"/>
        <v>0</v>
      </c>
      <c r="I60" s="213">
        <f t="shared" si="5"/>
        <v>0</v>
      </c>
      <c r="J60" s="63"/>
      <c r="K60" s="98" t="s">
        <v>437</v>
      </c>
    </row>
    <row r="61" spans="1:11" s="9" customFormat="1" ht="15" customHeight="1" x14ac:dyDescent="0.2">
      <c r="A61" s="70">
        <v>52</v>
      </c>
      <c r="B61" s="72" t="s">
        <v>288</v>
      </c>
      <c r="C61" s="205">
        <v>40</v>
      </c>
      <c r="D61" s="61" t="s">
        <v>385</v>
      </c>
      <c r="E61" s="62"/>
      <c r="F61" s="62"/>
      <c r="G61" s="62">
        <f t="shared" si="3"/>
        <v>0</v>
      </c>
      <c r="H61" s="62">
        <f t="shared" si="4"/>
        <v>0</v>
      </c>
      <c r="I61" s="213">
        <f t="shared" si="5"/>
        <v>0</v>
      </c>
      <c r="J61" s="63"/>
      <c r="K61" s="98" t="s">
        <v>437</v>
      </c>
    </row>
    <row r="62" spans="1:11" s="9" customFormat="1" ht="15" customHeight="1" x14ac:dyDescent="0.2">
      <c r="A62" s="70">
        <v>53</v>
      </c>
      <c r="B62" s="72" t="s">
        <v>400</v>
      </c>
      <c r="C62" s="205">
        <v>300</v>
      </c>
      <c r="D62" s="61" t="s">
        <v>385</v>
      </c>
      <c r="E62" s="62"/>
      <c r="F62" s="62"/>
      <c r="G62" s="62">
        <f t="shared" si="3"/>
        <v>0</v>
      </c>
      <c r="H62" s="62">
        <f t="shared" si="4"/>
        <v>0</v>
      </c>
      <c r="I62" s="213">
        <f t="shared" si="5"/>
        <v>0</v>
      </c>
      <c r="J62" s="63"/>
      <c r="K62" s="98" t="s">
        <v>437</v>
      </c>
    </row>
    <row r="63" spans="1:11" s="9" customFormat="1" ht="15" customHeight="1" x14ac:dyDescent="0.2">
      <c r="A63" s="70">
        <v>54</v>
      </c>
      <c r="B63" s="72" t="s">
        <v>289</v>
      </c>
      <c r="C63" s="205">
        <v>150</v>
      </c>
      <c r="D63" s="61" t="s">
        <v>385</v>
      </c>
      <c r="E63" s="62"/>
      <c r="F63" s="62"/>
      <c r="G63" s="62">
        <f t="shared" si="3"/>
        <v>0</v>
      </c>
      <c r="H63" s="62">
        <f t="shared" si="4"/>
        <v>0</v>
      </c>
      <c r="I63" s="213">
        <f t="shared" si="5"/>
        <v>0</v>
      </c>
      <c r="J63" s="63"/>
      <c r="K63" s="98" t="s">
        <v>437</v>
      </c>
    </row>
    <row r="64" spans="1:11" s="9" customFormat="1" ht="15" customHeight="1" x14ac:dyDescent="0.2">
      <c r="A64" s="70">
        <v>55</v>
      </c>
      <c r="B64" s="72" t="s">
        <v>399</v>
      </c>
      <c r="C64" s="205">
        <v>380</v>
      </c>
      <c r="D64" s="61" t="s">
        <v>385</v>
      </c>
      <c r="E64" s="62"/>
      <c r="F64" s="62"/>
      <c r="G64" s="62">
        <f t="shared" si="3"/>
        <v>0</v>
      </c>
      <c r="H64" s="62">
        <f t="shared" si="4"/>
        <v>0</v>
      </c>
      <c r="I64" s="213">
        <f t="shared" si="5"/>
        <v>0</v>
      </c>
      <c r="J64" s="63"/>
      <c r="K64" s="98" t="s">
        <v>437</v>
      </c>
    </row>
    <row r="65" spans="1:11" s="9" customFormat="1" ht="15" customHeight="1" x14ac:dyDescent="0.2">
      <c r="A65" s="70">
        <v>56</v>
      </c>
      <c r="B65" s="72" t="s">
        <v>401</v>
      </c>
      <c r="C65" s="205">
        <v>1100</v>
      </c>
      <c r="D65" s="61" t="s">
        <v>385</v>
      </c>
      <c r="E65" s="62"/>
      <c r="F65" s="62"/>
      <c r="G65" s="62">
        <f t="shared" si="3"/>
        <v>0</v>
      </c>
      <c r="H65" s="62">
        <f t="shared" si="4"/>
        <v>0</v>
      </c>
      <c r="I65" s="213">
        <f t="shared" si="5"/>
        <v>0</v>
      </c>
      <c r="J65" s="63"/>
      <c r="K65" s="98" t="s">
        <v>437</v>
      </c>
    </row>
    <row r="66" spans="1:11" s="9" customFormat="1" ht="15" customHeight="1" x14ac:dyDescent="0.2">
      <c r="A66" s="70">
        <v>57</v>
      </c>
      <c r="B66" s="72" t="s">
        <v>637</v>
      </c>
      <c r="C66" s="205">
        <v>20</v>
      </c>
      <c r="D66" s="61" t="s">
        <v>385</v>
      </c>
      <c r="E66" s="62"/>
      <c r="F66" s="62"/>
      <c r="G66" s="62">
        <f t="shared" si="3"/>
        <v>0</v>
      </c>
      <c r="H66" s="62">
        <f t="shared" si="4"/>
        <v>0</v>
      </c>
      <c r="I66" s="213">
        <f t="shared" si="5"/>
        <v>0</v>
      </c>
      <c r="J66" s="63"/>
      <c r="K66" s="98" t="s">
        <v>437</v>
      </c>
    </row>
    <row r="67" spans="1:11" s="9" customFormat="1" ht="15" customHeight="1" x14ac:dyDescent="0.2">
      <c r="A67" s="70">
        <v>58</v>
      </c>
      <c r="B67" s="72" t="s">
        <v>638</v>
      </c>
      <c r="C67" s="205">
        <v>50</v>
      </c>
      <c r="D67" s="61" t="s">
        <v>385</v>
      </c>
      <c r="E67" s="62"/>
      <c r="F67" s="62"/>
      <c r="G67" s="62">
        <f>C67*F67</f>
        <v>0</v>
      </c>
      <c r="H67" s="62">
        <f t="shared" si="4"/>
        <v>0</v>
      </c>
      <c r="I67" s="213">
        <f>G67+H67</f>
        <v>0</v>
      </c>
      <c r="J67" s="63"/>
      <c r="K67" s="98" t="s">
        <v>437</v>
      </c>
    </row>
    <row r="68" spans="1:11" s="9" customFormat="1" ht="15" customHeight="1" x14ac:dyDescent="0.2">
      <c r="A68" s="70">
        <v>59</v>
      </c>
      <c r="B68" s="72" t="s">
        <v>402</v>
      </c>
      <c r="C68" s="205">
        <v>600</v>
      </c>
      <c r="D68" s="61" t="s">
        <v>385</v>
      </c>
      <c r="E68" s="62"/>
      <c r="F68" s="62"/>
      <c r="G68" s="62">
        <f t="shared" si="3"/>
        <v>0</v>
      </c>
      <c r="H68" s="62">
        <f t="shared" si="4"/>
        <v>0</v>
      </c>
      <c r="I68" s="213">
        <f t="shared" si="5"/>
        <v>0</v>
      </c>
      <c r="J68" s="63"/>
      <c r="K68" s="98" t="s">
        <v>437</v>
      </c>
    </row>
    <row r="69" spans="1:11" s="9" customFormat="1" ht="15" customHeight="1" x14ac:dyDescent="0.2">
      <c r="A69" s="70">
        <v>60</v>
      </c>
      <c r="B69" s="72" t="s">
        <v>290</v>
      </c>
      <c r="C69" s="205">
        <v>650</v>
      </c>
      <c r="D69" s="61" t="s">
        <v>385</v>
      </c>
      <c r="E69" s="62"/>
      <c r="F69" s="62"/>
      <c r="G69" s="62">
        <f t="shared" si="3"/>
        <v>0</v>
      </c>
      <c r="H69" s="62">
        <f t="shared" si="4"/>
        <v>0</v>
      </c>
      <c r="I69" s="213">
        <f t="shared" si="5"/>
        <v>0</v>
      </c>
      <c r="J69" s="63"/>
      <c r="K69" s="98" t="s">
        <v>437</v>
      </c>
    </row>
    <row r="70" spans="1:11" s="9" customFormat="1" ht="15" customHeight="1" x14ac:dyDescent="0.2">
      <c r="A70" s="70">
        <v>61</v>
      </c>
      <c r="B70" s="72" t="s">
        <v>291</v>
      </c>
      <c r="C70" s="205">
        <v>40</v>
      </c>
      <c r="D70" s="61" t="s">
        <v>385</v>
      </c>
      <c r="E70" s="62"/>
      <c r="F70" s="62"/>
      <c r="G70" s="62">
        <f t="shared" si="3"/>
        <v>0</v>
      </c>
      <c r="H70" s="62">
        <f t="shared" si="4"/>
        <v>0</v>
      </c>
      <c r="I70" s="213">
        <f t="shared" si="5"/>
        <v>0</v>
      </c>
      <c r="J70" s="63"/>
      <c r="K70" s="98" t="s">
        <v>437</v>
      </c>
    </row>
    <row r="71" spans="1:11" s="9" customFormat="1" ht="15" customHeight="1" x14ac:dyDescent="0.2">
      <c r="A71" s="70">
        <v>62</v>
      </c>
      <c r="B71" s="72" t="s">
        <v>292</v>
      </c>
      <c r="C71" s="205">
        <v>20</v>
      </c>
      <c r="D71" s="61" t="s">
        <v>385</v>
      </c>
      <c r="E71" s="62"/>
      <c r="F71" s="62"/>
      <c r="G71" s="62">
        <f t="shared" si="3"/>
        <v>0</v>
      </c>
      <c r="H71" s="62">
        <f t="shared" si="4"/>
        <v>0</v>
      </c>
      <c r="I71" s="213">
        <f t="shared" si="5"/>
        <v>0</v>
      </c>
      <c r="J71" s="63"/>
      <c r="K71" s="98" t="s">
        <v>437</v>
      </c>
    </row>
    <row r="72" spans="1:11" s="9" customFormat="1" ht="15" customHeight="1" x14ac:dyDescent="0.2">
      <c r="A72" s="70">
        <v>63</v>
      </c>
      <c r="B72" s="72" t="s">
        <v>362</v>
      </c>
      <c r="C72" s="205">
        <v>150</v>
      </c>
      <c r="D72" s="61" t="s">
        <v>385</v>
      </c>
      <c r="E72" s="62"/>
      <c r="F72" s="62"/>
      <c r="G72" s="62">
        <f t="shared" si="3"/>
        <v>0</v>
      </c>
      <c r="H72" s="62">
        <f t="shared" si="4"/>
        <v>0</v>
      </c>
      <c r="I72" s="213">
        <f t="shared" si="5"/>
        <v>0</v>
      </c>
      <c r="J72" s="63"/>
      <c r="K72" s="98" t="s">
        <v>437</v>
      </c>
    </row>
    <row r="73" spans="1:11" s="9" customFormat="1" ht="15" customHeight="1" x14ac:dyDescent="0.2">
      <c r="A73" s="70">
        <v>64</v>
      </c>
      <c r="B73" s="72" t="s">
        <v>403</v>
      </c>
      <c r="C73" s="205">
        <v>1000</v>
      </c>
      <c r="D73" s="61" t="s">
        <v>385</v>
      </c>
      <c r="E73" s="62"/>
      <c r="F73" s="62"/>
      <c r="G73" s="62">
        <f t="shared" si="3"/>
        <v>0</v>
      </c>
      <c r="H73" s="62">
        <f t="shared" si="4"/>
        <v>0</v>
      </c>
      <c r="I73" s="213">
        <f t="shared" si="5"/>
        <v>0</v>
      </c>
      <c r="J73" s="63"/>
      <c r="K73" s="98" t="s">
        <v>437</v>
      </c>
    </row>
    <row r="74" spans="1:11" s="9" customFormat="1" ht="15" customHeight="1" x14ac:dyDescent="0.2">
      <c r="A74" s="70">
        <v>65</v>
      </c>
      <c r="B74" s="72" t="s">
        <v>293</v>
      </c>
      <c r="C74" s="205">
        <v>1200</v>
      </c>
      <c r="D74" s="61" t="s">
        <v>385</v>
      </c>
      <c r="E74" s="62"/>
      <c r="F74" s="62"/>
      <c r="G74" s="62">
        <f t="shared" si="3"/>
        <v>0</v>
      </c>
      <c r="H74" s="62">
        <f t="shared" si="4"/>
        <v>0</v>
      </c>
      <c r="I74" s="213">
        <f t="shared" si="5"/>
        <v>0</v>
      </c>
      <c r="J74" s="63"/>
      <c r="K74" s="98" t="s">
        <v>437</v>
      </c>
    </row>
    <row r="75" spans="1:11" s="9" customFormat="1" ht="15" customHeight="1" x14ac:dyDescent="0.2">
      <c r="A75" s="70">
        <v>66</v>
      </c>
      <c r="B75" s="72" t="s">
        <v>404</v>
      </c>
      <c r="C75" s="205">
        <v>200</v>
      </c>
      <c r="D75" s="61" t="s">
        <v>385</v>
      </c>
      <c r="E75" s="62"/>
      <c r="F75" s="62"/>
      <c r="G75" s="62">
        <f t="shared" si="3"/>
        <v>0</v>
      </c>
      <c r="H75" s="62">
        <f t="shared" si="4"/>
        <v>0</v>
      </c>
      <c r="I75" s="213">
        <f t="shared" si="5"/>
        <v>0</v>
      </c>
      <c r="J75" s="63"/>
      <c r="K75" s="98" t="s">
        <v>437</v>
      </c>
    </row>
    <row r="76" spans="1:11" s="9" customFormat="1" ht="15" customHeight="1" x14ac:dyDescent="0.2">
      <c r="A76" s="70">
        <v>67</v>
      </c>
      <c r="B76" s="72" t="s">
        <v>405</v>
      </c>
      <c r="C76" s="205">
        <v>200</v>
      </c>
      <c r="D76" s="61" t="s">
        <v>385</v>
      </c>
      <c r="E76" s="62"/>
      <c r="F76" s="62"/>
      <c r="G76" s="62">
        <f t="shared" si="3"/>
        <v>0</v>
      </c>
      <c r="H76" s="62">
        <f t="shared" si="4"/>
        <v>0</v>
      </c>
      <c r="I76" s="213">
        <f t="shared" si="5"/>
        <v>0</v>
      </c>
      <c r="J76" s="63"/>
      <c r="K76" s="98" t="s">
        <v>437</v>
      </c>
    </row>
    <row r="77" spans="1:11" s="9" customFormat="1" ht="15" customHeight="1" x14ac:dyDescent="0.2">
      <c r="A77" s="70">
        <v>68</v>
      </c>
      <c r="B77" s="72" t="s">
        <v>211</v>
      </c>
      <c r="C77" s="205">
        <v>350</v>
      </c>
      <c r="D77" s="61" t="s">
        <v>385</v>
      </c>
      <c r="E77" s="62"/>
      <c r="F77" s="62"/>
      <c r="G77" s="62">
        <f t="shared" si="3"/>
        <v>0</v>
      </c>
      <c r="H77" s="62">
        <f t="shared" si="4"/>
        <v>0</v>
      </c>
      <c r="I77" s="213">
        <f t="shared" si="5"/>
        <v>0</v>
      </c>
      <c r="J77" s="63"/>
      <c r="K77" s="98" t="s">
        <v>437</v>
      </c>
    </row>
    <row r="78" spans="1:11" s="9" customFormat="1" ht="15" customHeight="1" x14ac:dyDescent="0.2">
      <c r="A78" s="70">
        <v>69</v>
      </c>
      <c r="B78" s="71" t="s">
        <v>294</v>
      </c>
      <c r="C78" s="206">
        <v>200</v>
      </c>
      <c r="D78" s="61" t="s">
        <v>385</v>
      </c>
      <c r="E78" s="62"/>
      <c r="F78" s="62"/>
      <c r="G78" s="62">
        <f t="shared" si="3"/>
        <v>0</v>
      </c>
      <c r="H78" s="62">
        <f t="shared" si="4"/>
        <v>0</v>
      </c>
      <c r="I78" s="213">
        <f t="shared" si="5"/>
        <v>0</v>
      </c>
      <c r="J78" s="63"/>
      <c r="K78" s="98" t="s">
        <v>437</v>
      </c>
    </row>
    <row r="79" spans="1:11" s="9" customFormat="1" ht="15" customHeight="1" x14ac:dyDescent="0.2">
      <c r="A79" s="70">
        <v>70</v>
      </c>
      <c r="B79" s="71" t="s">
        <v>363</v>
      </c>
      <c r="C79" s="206">
        <v>100</v>
      </c>
      <c r="D79" s="61" t="s">
        <v>385</v>
      </c>
      <c r="E79" s="62"/>
      <c r="F79" s="62"/>
      <c r="G79" s="62">
        <f t="shared" si="3"/>
        <v>0</v>
      </c>
      <c r="H79" s="62">
        <f t="shared" si="4"/>
        <v>0</v>
      </c>
      <c r="I79" s="213">
        <f t="shared" si="5"/>
        <v>0</v>
      </c>
      <c r="J79" s="63"/>
      <c r="K79" s="98" t="s">
        <v>437</v>
      </c>
    </row>
    <row r="80" spans="1:11" s="9" customFormat="1" ht="15" customHeight="1" x14ac:dyDescent="0.2">
      <c r="A80" s="70">
        <v>71</v>
      </c>
      <c r="B80" s="71" t="s">
        <v>406</v>
      </c>
      <c r="C80" s="205">
        <v>200</v>
      </c>
      <c r="D80" s="61" t="s">
        <v>385</v>
      </c>
      <c r="E80" s="62"/>
      <c r="F80" s="62"/>
      <c r="G80" s="62">
        <f t="shared" si="3"/>
        <v>0</v>
      </c>
      <c r="H80" s="62">
        <f t="shared" si="4"/>
        <v>0</v>
      </c>
      <c r="I80" s="213">
        <f t="shared" si="5"/>
        <v>0</v>
      </c>
      <c r="J80" s="63"/>
      <c r="K80" s="98" t="s">
        <v>437</v>
      </c>
    </row>
    <row r="81" spans="1:11" s="9" customFormat="1" ht="15" customHeight="1" x14ac:dyDescent="0.2">
      <c r="A81" s="70">
        <v>72</v>
      </c>
      <c r="B81" s="71" t="s">
        <v>295</v>
      </c>
      <c r="C81" s="205">
        <v>40</v>
      </c>
      <c r="D81" s="61" t="s">
        <v>385</v>
      </c>
      <c r="E81" s="62"/>
      <c r="F81" s="62"/>
      <c r="G81" s="62">
        <f t="shared" si="3"/>
        <v>0</v>
      </c>
      <c r="H81" s="62">
        <f t="shared" si="4"/>
        <v>0</v>
      </c>
      <c r="I81" s="213">
        <f t="shared" si="5"/>
        <v>0</v>
      </c>
      <c r="J81" s="63"/>
      <c r="K81" s="98" t="s">
        <v>437</v>
      </c>
    </row>
    <row r="82" spans="1:11" s="9" customFormat="1" ht="15" customHeight="1" x14ac:dyDescent="0.2">
      <c r="A82" s="70">
        <v>73</v>
      </c>
      <c r="B82" s="71" t="s">
        <v>296</v>
      </c>
      <c r="C82" s="206">
        <v>1000</v>
      </c>
      <c r="D82" s="61" t="s">
        <v>385</v>
      </c>
      <c r="E82" s="62"/>
      <c r="F82" s="62"/>
      <c r="G82" s="62">
        <f t="shared" si="3"/>
        <v>0</v>
      </c>
      <c r="H82" s="62">
        <f t="shared" si="4"/>
        <v>0</v>
      </c>
      <c r="I82" s="213">
        <f t="shared" si="5"/>
        <v>0</v>
      </c>
      <c r="J82" s="63"/>
      <c r="K82" s="98" t="s">
        <v>437</v>
      </c>
    </row>
    <row r="83" spans="1:11" s="9" customFormat="1" ht="15" customHeight="1" x14ac:dyDescent="0.2">
      <c r="A83" s="70">
        <v>74</v>
      </c>
      <c r="B83" s="72" t="s">
        <v>284</v>
      </c>
      <c r="C83" s="205">
        <v>400</v>
      </c>
      <c r="D83" s="61" t="s">
        <v>385</v>
      </c>
      <c r="E83" s="62"/>
      <c r="F83" s="62"/>
      <c r="G83" s="62">
        <f t="shared" si="3"/>
        <v>0</v>
      </c>
      <c r="H83" s="62">
        <f t="shared" si="4"/>
        <v>0</v>
      </c>
      <c r="I83" s="213">
        <f t="shared" si="5"/>
        <v>0</v>
      </c>
      <c r="J83" s="63"/>
      <c r="K83" s="98" t="s">
        <v>437</v>
      </c>
    </row>
    <row r="84" spans="1:11" s="9" customFormat="1" ht="15" customHeight="1" x14ac:dyDescent="0.2">
      <c r="A84" s="70">
        <v>75</v>
      </c>
      <c r="B84" s="71" t="s">
        <v>297</v>
      </c>
      <c r="C84" s="206">
        <v>1300</v>
      </c>
      <c r="D84" s="61" t="s">
        <v>385</v>
      </c>
      <c r="E84" s="62"/>
      <c r="F84" s="62"/>
      <c r="G84" s="62">
        <f>C84*F84</f>
        <v>0</v>
      </c>
      <c r="H84" s="62">
        <f t="shared" si="4"/>
        <v>0</v>
      </c>
      <c r="I84" s="213">
        <f>G84+H84</f>
        <v>0</v>
      </c>
      <c r="J84" s="63"/>
      <c r="K84" s="98" t="s">
        <v>437</v>
      </c>
    </row>
    <row r="85" spans="1:11" s="9" customFormat="1" ht="15" customHeight="1" x14ac:dyDescent="0.2">
      <c r="A85" s="70">
        <v>76</v>
      </c>
      <c r="B85" s="71" t="s">
        <v>640</v>
      </c>
      <c r="C85" s="206">
        <v>4</v>
      </c>
      <c r="D85" s="61" t="s">
        <v>385</v>
      </c>
      <c r="E85" s="62"/>
      <c r="F85" s="62"/>
      <c r="G85" s="62">
        <f>C85*F85</f>
        <v>0</v>
      </c>
      <c r="H85" s="62">
        <f t="shared" si="4"/>
        <v>0</v>
      </c>
      <c r="I85" s="213">
        <f>G85+H85</f>
        <v>0</v>
      </c>
      <c r="J85" s="63"/>
      <c r="K85" s="98" t="s">
        <v>437</v>
      </c>
    </row>
    <row r="86" spans="1:11" s="9" customFormat="1" ht="15" customHeight="1" x14ac:dyDescent="0.2">
      <c r="A86" s="70">
        <v>77</v>
      </c>
      <c r="B86" s="71" t="s">
        <v>494</v>
      </c>
      <c r="C86" s="206">
        <v>4</v>
      </c>
      <c r="D86" s="61" t="s">
        <v>15</v>
      </c>
      <c r="E86" s="62"/>
      <c r="F86" s="62"/>
      <c r="G86" s="62">
        <f>C86*F86</f>
        <v>0</v>
      </c>
      <c r="H86" s="62">
        <f t="shared" si="4"/>
        <v>0</v>
      </c>
      <c r="I86" s="213">
        <f>G86+H86</f>
        <v>0</v>
      </c>
      <c r="J86" s="63"/>
      <c r="K86" s="98" t="s">
        <v>437</v>
      </c>
    </row>
    <row r="87" spans="1:11" s="9" customFormat="1" ht="15" customHeight="1" x14ac:dyDescent="0.2">
      <c r="A87" s="298" t="s">
        <v>195</v>
      </c>
      <c r="B87" s="299"/>
      <c r="C87" s="299"/>
      <c r="D87" s="299"/>
      <c r="E87" s="155" t="s">
        <v>437</v>
      </c>
      <c r="F87" s="155" t="s">
        <v>437</v>
      </c>
      <c r="G87" s="237">
        <f t="shared" ref="G87:I87" si="6">SUM(G9:G86)</f>
        <v>0</v>
      </c>
      <c r="H87" s="237">
        <f t="shared" si="6"/>
        <v>0</v>
      </c>
      <c r="I87" s="237">
        <f t="shared" si="6"/>
        <v>0</v>
      </c>
      <c r="J87" s="225">
        <f>SUM(J9:J86)</f>
        <v>0</v>
      </c>
      <c r="K87" s="98" t="s">
        <v>437</v>
      </c>
    </row>
    <row r="88" spans="1:11" s="9" customFormat="1" ht="15" customHeight="1" x14ac:dyDescent="0.2">
      <c r="A88" s="328" t="s">
        <v>633</v>
      </c>
      <c r="B88" s="329"/>
      <c r="C88" s="329"/>
      <c r="D88" s="329"/>
      <c r="E88" s="329"/>
      <c r="F88" s="329"/>
      <c r="G88" s="329"/>
      <c r="H88" s="329"/>
      <c r="I88" s="329"/>
      <c r="J88" s="159"/>
      <c r="K88" s="160"/>
    </row>
    <row r="89" spans="1:11" s="9" customFormat="1" ht="15" customHeight="1" x14ac:dyDescent="0.2">
      <c r="A89" s="87">
        <v>1</v>
      </c>
      <c r="B89" s="88" t="s">
        <v>325</v>
      </c>
      <c r="C89" s="204">
        <v>1000</v>
      </c>
      <c r="D89" s="157" t="s">
        <v>385</v>
      </c>
      <c r="E89" s="201"/>
      <c r="F89" s="201"/>
      <c r="G89" s="201">
        <f>C89*F89</f>
        <v>0</v>
      </c>
      <c r="H89" s="201">
        <f t="shared" ref="H89:H90" si="7">G89*0.095</f>
        <v>0</v>
      </c>
      <c r="I89" s="212">
        <f>G89+H89</f>
        <v>0</v>
      </c>
      <c r="J89" s="158"/>
      <c r="K89" s="98" t="s">
        <v>437</v>
      </c>
    </row>
    <row r="90" spans="1:11" s="9" customFormat="1" ht="15" customHeight="1" x14ac:dyDescent="0.2">
      <c r="A90" s="59">
        <v>2</v>
      </c>
      <c r="B90" s="60" t="s">
        <v>634</v>
      </c>
      <c r="C90" s="205">
        <v>4000</v>
      </c>
      <c r="D90" s="61" t="s">
        <v>385</v>
      </c>
      <c r="E90" s="62"/>
      <c r="F90" s="62"/>
      <c r="G90" s="62">
        <f>C90*F90</f>
        <v>0</v>
      </c>
      <c r="H90" s="62">
        <f t="shared" si="7"/>
        <v>0</v>
      </c>
      <c r="I90" s="213">
        <f>G90+H90</f>
        <v>0</v>
      </c>
      <c r="J90" s="63"/>
      <c r="K90" s="98" t="s">
        <v>437</v>
      </c>
    </row>
    <row r="91" spans="1:11" s="9" customFormat="1" ht="15" customHeight="1" x14ac:dyDescent="0.2">
      <c r="A91" s="298" t="s">
        <v>196</v>
      </c>
      <c r="B91" s="299"/>
      <c r="C91" s="299"/>
      <c r="D91" s="299"/>
      <c r="E91" s="155" t="s">
        <v>437</v>
      </c>
      <c r="F91" s="155" t="s">
        <v>437</v>
      </c>
      <c r="G91" s="156">
        <f>SUM(G89:G90)</f>
        <v>0</v>
      </c>
      <c r="H91" s="156">
        <f>SUM(H89:H90)</f>
        <v>0</v>
      </c>
      <c r="I91" s="219">
        <f>SUM(I89:I90)</f>
        <v>0</v>
      </c>
      <c r="J91" s="225">
        <f>SUM(J89:J90)</f>
        <v>0</v>
      </c>
      <c r="K91" s="98" t="s">
        <v>437</v>
      </c>
    </row>
    <row r="92" spans="1:11" s="9" customFormat="1" ht="15" customHeight="1" x14ac:dyDescent="0.2">
      <c r="A92" s="328" t="s">
        <v>652</v>
      </c>
      <c r="B92" s="329"/>
      <c r="C92" s="329"/>
      <c r="D92" s="329"/>
      <c r="E92" s="329"/>
      <c r="F92" s="329"/>
      <c r="G92" s="329"/>
      <c r="H92" s="329"/>
      <c r="I92" s="329"/>
      <c r="J92" s="159"/>
      <c r="K92" s="160"/>
    </row>
    <row r="93" spans="1:11" s="9" customFormat="1" ht="15" customHeight="1" x14ac:dyDescent="0.2">
      <c r="A93" s="87">
        <v>1</v>
      </c>
      <c r="B93" s="88" t="s">
        <v>654</v>
      </c>
      <c r="C93" s="204">
        <v>300</v>
      </c>
      <c r="D93" s="157" t="s">
        <v>385</v>
      </c>
      <c r="E93" s="201"/>
      <c r="F93" s="201"/>
      <c r="G93" s="201">
        <f>C93*F93</f>
        <v>0</v>
      </c>
      <c r="H93" s="201">
        <f t="shared" ref="H93:H94" si="8">G93*0.095</f>
        <v>0</v>
      </c>
      <c r="I93" s="212">
        <f>G93+H93</f>
        <v>0</v>
      </c>
      <c r="J93" s="158"/>
      <c r="K93" s="98" t="s">
        <v>437</v>
      </c>
    </row>
    <row r="94" spans="1:11" s="9" customFormat="1" ht="15" customHeight="1" x14ac:dyDescent="0.2">
      <c r="A94" s="59">
        <v>2</v>
      </c>
      <c r="B94" s="60" t="s">
        <v>653</v>
      </c>
      <c r="C94" s="205">
        <v>250</v>
      </c>
      <c r="D94" s="61" t="s">
        <v>385</v>
      </c>
      <c r="E94" s="62"/>
      <c r="F94" s="62"/>
      <c r="G94" s="62">
        <f>C94*F94</f>
        <v>0</v>
      </c>
      <c r="H94" s="62">
        <f t="shared" si="8"/>
        <v>0</v>
      </c>
      <c r="I94" s="213">
        <f>G94+H94</f>
        <v>0</v>
      </c>
      <c r="J94" s="63"/>
      <c r="K94" s="98" t="s">
        <v>437</v>
      </c>
    </row>
    <row r="95" spans="1:11" s="9" customFormat="1" ht="15" customHeight="1" x14ac:dyDescent="0.2">
      <c r="A95" s="298" t="s">
        <v>197</v>
      </c>
      <c r="B95" s="299"/>
      <c r="C95" s="299"/>
      <c r="D95" s="299"/>
      <c r="E95" s="155" t="s">
        <v>437</v>
      </c>
      <c r="F95" s="155" t="s">
        <v>437</v>
      </c>
      <c r="G95" s="156">
        <f>SUM(G93:G94)</f>
        <v>0</v>
      </c>
      <c r="H95" s="156">
        <f>SUM(H93:H94)</f>
        <v>0</v>
      </c>
      <c r="I95" s="219">
        <f>SUM(I93:I94)</f>
        <v>0</v>
      </c>
      <c r="J95" s="225">
        <f>SUM(J93:J94)</f>
        <v>0</v>
      </c>
      <c r="K95" s="98" t="s">
        <v>437</v>
      </c>
    </row>
    <row r="96" spans="1:11" s="9" customFormat="1" ht="15" customHeight="1" x14ac:dyDescent="0.2">
      <c r="A96" s="328" t="s">
        <v>655</v>
      </c>
      <c r="B96" s="329"/>
      <c r="C96" s="329"/>
      <c r="D96" s="329"/>
      <c r="E96" s="329"/>
      <c r="F96" s="329"/>
      <c r="G96" s="329"/>
      <c r="H96" s="329"/>
      <c r="I96" s="329"/>
      <c r="J96" s="159"/>
      <c r="K96" s="160"/>
    </row>
    <row r="97" spans="1:11" s="9" customFormat="1" ht="15" customHeight="1" x14ac:dyDescent="0.2">
      <c r="A97" s="59">
        <v>1</v>
      </c>
      <c r="B97" s="74" t="s">
        <v>656</v>
      </c>
      <c r="C97" s="205">
        <v>5000</v>
      </c>
      <c r="D97" s="61" t="s">
        <v>385</v>
      </c>
      <c r="E97" s="62"/>
      <c r="F97" s="62"/>
      <c r="G97" s="62">
        <f>C97*F97</f>
        <v>0</v>
      </c>
      <c r="H97" s="62">
        <f t="shared" ref="H97:H98" si="9">G97*0.095</f>
        <v>0</v>
      </c>
      <c r="I97" s="62">
        <f>G97+H97</f>
        <v>0</v>
      </c>
      <c r="J97" s="63"/>
      <c r="K97" s="98" t="s">
        <v>437</v>
      </c>
    </row>
    <row r="98" spans="1:11" s="9" customFormat="1" ht="15" customHeight="1" x14ac:dyDescent="0.2">
      <c r="A98" s="59">
        <v>2</v>
      </c>
      <c r="B98" s="74" t="s">
        <v>658</v>
      </c>
      <c r="C98" s="205">
        <v>2000</v>
      </c>
      <c r="D98" s="61" t="s">
        <v>385</v>
      </c>
      <c r="E98" s="62"/>
      <c r="F98" s="62"/>
      <c r="G98" s="62">
        <f>C98*F98</f>
        <v>0</v>
      </c>
      <c r="H98" s="62">
        <f t="shared" si="9"/>
        <v>0</v>
      </c>
      <c r="I98" s="213">
        <f>G98+H98</f>
        <v>0</v>
      </c>
      <c r="J98" s="63"/>
      <c r="K98" s="98" t="s">
        <v>437</v>
      </c>
    </row>
    <row r="99" spans="1:11" s="9" customFormat="1" ht="15" customHeight="1" x14ac:dyDescent="0.2">
      <c r="A99" s="298" t="s">
        <v>198</v>
      </c>
      <c r="B99" s="299"/>
      <c r="C99" s="299"/>
      <c r="D99" s="299"/>
      <c r="E99" s="155" t="s">
        <v>437</v>
      </c>
      <c r="F99" s="155" t="s">
        <v>437</v>
      </c>
      <c r="G99" s="156">
        <f>SUM(G97:G98)</f>
        <v>0</v>
      </c>
      <c r="H99" s="156">
        <f>SUM(H97:H98)</f>
        <v>0</v>
      </c>
      <c r="I99" s="219">
        <f>SUM(I97:I98)</f>
        <v>0</v>
      </c>
      <c r="J99" s="225">
        <f>SUM(J97:J98)</f>
        <v>0</v>
      </c>
      <c r="K99" s="98" t="s">
        <v>437</v>
      </c>
    </row>
    <row r="100" spans="1:11" s="9" customFormat="1" ht="15" customHeight="1" x14ac:dyDescent="0.2">
      <c r="A100" s="328" t="s">
        <v>659</v>
      </c>
      <c r="B100" s="329"/>
      <c r="C100" s="329"/>
      <c r="D100" s="329"/>
      <c r="E100" s="329"/>
      <c r="F100" s="329"/>
      <c r="G100" s="329"/>
      <c r="H100" s="329"/>
      <c r="I100" s="329"/>
      <c r="J100" s="159"/>
      <c r="K100" s="160"/>
    </row>
    <row r="101" spans="1:11" s="9" customFormat="1" ht="15" customHeight="1" x14ac:dyDescent="0.2">
      <c r="A101" s="224">
        <v>1</v>
      </c>
      <c r="B101" s="221" t="s">
        <v>279</v>
      </c>
      <c r="C101" s="222">
        <v>2000</v>
      </c>
      <c r="D101" s="223" t="s">
        <v>15</v>
      </c>
      <c r="E101" s="201"/>
      <c r="F101" s="201"/>
      <c r="G101" s="201">
        <f t="shared" ref="G101:G109" si="10">C101*F101</f>
        <v>0</v>
      </c>
      <c r="H101" s="201">
        <f t="shared" ref="H101" si="11">G101*0.095</f>
        <v>0</v>
      </c>
      <c r="I101" s="212">
        <f t="shared" ref="I101:I109" si="12">G101+H101</f>
        <v>0</v>
      </c>
      <c r="J101" s="158"/>
      <c r="K101" s="98" t="s">
        <v>437</v>
      </c>
    </row>
    <row r="102" spans="1:11" s="9" customFormat="1" ht="15" customHeight="1" x14ac:dyDescent="0.2">
      <c r="A102" s="67">
        <v>2</v>
      </c>
      <c r="B102" s="68" t="s">
        <v>366</v>
      </c>
      <c r="C102" s="208">
        <v>100</v>
      </c>
      <c r="D102" s="69" t="s">
        <v>15</v>
      </c>
      <c r="E102" s="62"/>
      <c r="F102" s="62"/>
      <c r="G102" s="62">
        <f t="shared" si="10"/>
        <v>0</v>
      </c>
      <c r="H102" s="62">
        <f t="shared" ref="H102:H107" si="13">G102*0.095</f>
        <v>0</v>
      </c>
      <c r="I102" s="213">
        <f t="shared" si="12"/>
        <v>0</v>
      </c>
      <c r="J102" s="63"/>
      <c r="K102" s="98" t="s">
        <v>437</v>
      </c>
    </row>
    <row r="103" spans="1:11" s="9" customFormat="1" ht="15" customHeight="1" x14ac:dyDescent="0.2">
      <c r="A103" s="67">
        <v>3</v>
      </c>
      <c r="B103" s="68" t="s">
        <v>487</v>
      </c>
      <c r="C103" s="208">
        <v>40</v>
      </c>
      <c r="D103" s="69" t="s">
        <v>15</v>
      </c>
      <c r="E103" s="62"/>
      <c r="F103" s="62"/>
      <c r="G103" s="62">
        <f t="shared" si="10"/>
        <v>0</v>
      </c>
      <c r="H103" s="62">
        <f t="shared" si="13"/>
        <v>0</v>
      </c>
      <c r="I103" s="213">
        <f t="shared" si="12"/>
        <v>0</v>
      </c>
      <c r="J103" s="63"/>
      <c r="K103" s="98" t="s">
        <v>437</v>
      </c>
    </row>
    <row r="104" spans="1:11" s="9" customFormat="1" ht="15" customHeight="1" x14ac:dyDescent="0.2">
      <c r="A104" s="67">
        <v>4</v>
      </c>
      <c r="B104" s="68" t="s">
        <v>367</v>
      </c>
      <c r="C104" s="208">
        <v>80</v>
      </c>
      <c r="D104" s="69" t="s">
        <v>15</v>
      </c>
      <c r="E104" s="62"/>
      <c r="F104" s="62"/>
      <c r="G104" s="62">
        <f t="shared" si="10"/>
        <v>0</v>
      </c>
      <c r="H104" s="62">
        <f t="shared" si="13"/>
        <v>0</v>
      </c>
      <c r="I104" s="213">
        <f t="shared" si="12"/>
        <v>0</v>
      </c>
      <c r="J104" s="63"/>
      <c r="K104" s="98" t="s">
        <v>437</v>
      </c>
    </row>
    <row r="105" spans="1:11" s="9" customFormat="1" ht="15" customHeight="1" x14ac:dyDescent="0.2">
      <c r="A105" s="67">
        <v>5</v>
      </c>
      <c r="B105" s="68" t="s">
        <v>489</v>
      </c>
      <c r="C105" s="208">
        <v>150</v>
      </c>
      <c r="D105" s="69" t="s">
        <v>15</v>
      </c>
      <c r="E105" s="62"/>
      <c r="F105" s="62"/>
      <c r="G105" s="62">
        <f t="shared" si="10"/>
        <v>0</v>
      </c>
      <c r="H105" s="62">
        <f t="shared" si="13"/>
        <v>0</v>
      </c>
      <c r="I105" s="213">
        <f t="shared" si="12"/>
        <v>0</v>
      </c>
      <c r="J105" s="63"/>
      <c r="K105" s="98" t="s">
        <v>437</v>
      </c>
    </row>
    <row r="106" spans="1:11" s="9" customFormat="1" ht="15" customHeight="1" x14ac:dyDescent="0.2">
      <c r="A106" s="67">
        <v>6</v>
      </c>
      <c r="B106" s="68" t="s">
        <v>368</v>
      </c>
      <c r="C106" s="208">
        <v>40</v>
      </c>
      <c r="D106" s="69" t="s">
        <v>15</v>
      </c>
      <c r="E106" s="62"/>
      <c r="F106" s="62"/>
      <c r="G106" s="62">
        <f t="shared" si="10"/>
        <v>0</v>
      </c>
      <c r="H106" s="62">
        <f t="shared" si="13"/>
        <v>0</v>
      </c>
      <c r="I106" s="213">
        <f t="shared" si="12"/>
        <v>0</v>
      </c>
      <c r="J106" s="63"/>
      <c r="K106" s="98" t="s">
        <v>437</v>
      </c>
    </row>
    <row r="107" spans="1:11" s="9" customFormat="1" ht="15" customHeight="1" x14ac:dyDescent="0.2">
      <c r="A107" s="67">
        <v>7</v>
      </c>
      <c r="B107" s="68" t="s">
        <v>369</v>
      </c>
      <c r="C107" s="208">
        <v>100</v>
      </c>
      <c r="D107" s="69" t="s">
        <v>15</v>
      </c>
      <c r="E107" s="62"/>
      <c r="F107" s="62"/>
      <c r="G107" s="62">
        <f t="shared" si="10"/>
        <v>0</v>
      </c>
      <c r="H107" s="62">
        <f t="shared" si="13"/>
        <v>0</v>
      </c>
      <c r="I107" s="213">
        <f t="shared" si="12"/>
        <v>0</v>
      </c>
      <c r="J107" s="63"/>
      <c r="K107" s="98" t="s">
        <v>437</v>
      </c>
    </row>
    <row r="108" spans="1:11" s="9" customFormat="1" ht="15" customHeight="1" x14ac:dyDescent="0.2">
      <c r="A108" s="67">
        <v>8</v>
      </c>
      <c r="B108" s="74" t="s">
        <v>737</v>
      </c>
      <c r="C108" s="209">
        <v>2500</v>
      </c>
      <c r="D108" s="75" t="s">
        <v>15</v>
      </c>
      <c r="E108" s="62"/>
      <c r="F108" s="62"/>
      <c r="G108" s="62">
        <f t="shared" si="10"/>
        <v>0</v>
      </c>
      <c r="H108" s="62">
        <f t="shared" ref="H108:H109" si="14">G108*0.095</f>
        <v>0</v>
      </c>
      <c r="I108" s="213">
        <f t="shared" si="12"/>
        <v>0</v>
      </c>
      <c r="J108" s="63"/>
      <c r="K108" s="98" t="s">
        <v>437</v>
      </c>
    </row>
    <row r="109" spans="1:11" s="9" customFormat="1" ht="15" customHeight="1" x14ac:dyDescent="0.2">
      <c r="A109" s="67">
        <v>9</v>
      </c>
      <c r="B109" s="74" t="s">
        <v>657</v>
      </c>
      <c r="C109" s="209">
        <v>1500</v>
      </c>
      <c r="D109" s="142" t="s">
        <v>15</v>
      </c>
      <c r="E109" s="62"/>
      <c r="F109" s="62"/>
      <c r="G109" s="62">
        <f t="shared" si="10"/>
        <v>0</v>
      </c>
      <c r="H109" s="62">
        <f t="shared" si="14"/>
        <v>0</v>
      </c>
      <c r="I109" s="213">
        <f t="shared" si="12"/>
        <v>0</v>
      </c>
      <c r="J109" s="63"/>
      <c r="K109" s="98" t="s">
        <v>437</v>
      </c>
    </row>
    <row r="110" spans="1:11" ht="15" customHeight="1" x14ac:dyDescent="0.2">
      <c r="A110" s="67">
        <v>10</v>
      </c>
      <c r="B110" s="76" t="s">
        <v>300</v>
      </c>
      <c r="C110" s="210">
        <v>400</v>
      </c>
      <c r="D110" s="77" t="s">
        <v>15</v>
      </c>
      <c r="E110" s="62"/>
      <c r="F110" s="62"/>
      <c r="G110" s="62">
        <f t="shared" ref="G110:G118" si="15">C110*F110</f>
        <v>0</v>
      </c>
      <c r="H110" s="62">
        <f t="shared" ref="H110:H118" si="16">G110*0.095</f>
        <v>0</v>
      </c>
      <c r="I110" s="213">
        <f t="shared" ref="I110:I118" si="17">G110+H110</f>
        <v>0</v>
      </c>
      <c r="J110" s="173"/>
      <c r="K110" s="98" t="s">
        <v>437</v>
      </c>
    </row>
    <row r="111" spans="1:11" ht="15" customHeight="1" x14ac:dyDescent="0.2">
      <c r="A111" s="67">
        <v>11</v>
      </c>
      <c r="B111" s="76" t="s">
        <v>464</v>
      </c>
      <c r="C111" s="210">
        <v>200</v>
      </c>
      <c r="D111" s="77" t="s">
        <v>15</v>
      </c>
      <c r="E111" s="62"/>
      <c r="F111" s="62"/>
      <c r="G111" s="62">
        <f t="shared" si="15"/>
        <v>0</v>
      </c>
      <c r="H111" s="62">
        <f t="shared" si="16"/>
        <v>0</v>
      </c>
      <c r="I111" s="213">
        <f t="shared" si="17"/>
        <v>0</v>
      </c>
      <c r="J111" s="173"/>
      <c r="K111" s="98" t="s">
        <v>437</v>
      </c>
    </row>
    <row r="112" spans="1:11" ht="15" customHeight="1" x14ac:dyDescent="0.2">
      <c r="A112" s="67">
        <v>12</v>
      </c>
      <c r="B112" s="76" t="s">
        <v>301</v>
      </c>
      <c r="C112" s="210">
        <v>150</v>
      </c>
      <c r="D112" s="77" t="s">
        <v>15</v>
      </c>
      <c r="E112" s="62"/>
      <c r="F112" s="62"/>
      <c r="G112" s="62">
        <f t="shared" si="15"/>
        <v>0</v>
      </c>
      <c r="H112" s="62">
        <f t="shared" si="16"/>
        <v>0</v>
      </c>
      <c r="I112" s="213">
        <f t="shared" si="17"/>
        <v>0</v>
      </c>
      <c r="J112" s="173"/>
      <c r="K112" s="98" t="s">
        <v>437</v>
      </c>
    </row>
    <row r="113" spans="1:11" ht="15" customHeight="1" x14ac:dyDescent="0.2">
      <c r="A113" s="67">
        <v>13</v>
      </c>
      <c r="B113" s="76" t="s">
        <v>302</v>
      </c>
      <c r="C113" s="210">
        <v>200</v>
      </c>
      <c r="D113" s="77" t="s">
        <v>15</v>
      </c>
      <c r="E113" s="62"/>
      <c r="F113" s="62"/>
      <c r="G113" s="62">
        <f t="shared" si="15"/>
        <v>0</v>
      </c>
      <c r="H113" s="62">
        <f t="shared" si="16"/>
        <v>0</v>
      </c>
      <c r="I113" s="213">
        <f t="shared" si="17"/>
        <v>0</v>
      </c>
      <c r="J113" s="173"/>
      <c r="K113" s="98" t="s">
        <v>437</v>
      </c>
    </row>
    <row r="114" spans="1:11" ht="15" customHeight="1" x14ac:dyDescent="0.2">
      <c r="A114" s="67">
        <v>14</v>
      </c>
      <c r="B114" s="76" t="s">
        <v>299</v>
      </c>
      <c r="C114" s="210">
        <v>600</v>
      </c>
      <c r="D114" s="77" t="s">
        <v>15</v>
      </c>
      <c r="E114" s="62"/>
      <c r="F114" s="62"/>
      <c r="G114" s="62">
        <f t="shared" si="15"/>
        <v>0</v>
      </c>
      <c r="H114" s="62">
        <f t="shared" si="16"/>
        <v>0</v>
      </c>
      <c r="I114" s="213">
        <f t="shared" si="17"/>
        <v>0</v>
      </c>
      <c r="J114" s="173"/>
      <c r="K114" s="98" t="s">
        <v>437</v>
      </c>
    </row>
    <row r="115" spans="1:11" ht="15" customHeight="1" x14ac:dyDescent="0.2">
      <c r="A115" s="67">
        <v>15</v>
      </c>
      <c r="B115" s="76" t="s">
        <v>463</v>
      </c>
      <c r="C115" s="210">
        <v>40</v>
      </c>
      <c r="D115" s="77" t="s">
        <v>15</v>
      </c>
      <c r="E115" s="62"/>
      <c r="F115" s="62"/>
      <c r="G115" s="62">
        <f t="shared" si="15"/>
        <v>0</v>
      </c>
      <c r="H115" s="62">
        <f t="shared" si="16"/>
        <v>0</v>
      </c>
      <c r="I115" s="213">
        <f t="shared" si="17"/>
        <v>0</v>
      </c>
      <c r="J115" s="173"/>
      <c r="K115" s="98" t="s">
        <v>437</v>
      </c>
    </row>
    <row r="116" spans="1:11" ht="15" customHeight="1" x14ac:dyDescent="0.2">
      <c r="A116" s="67">
        <v>16</v>
      </c>
      <c r="B116" s="76" t="s">
        <v>462</v>
      </c>
      <c r="C116" s="210">
        <v>60</v>
      </c>
      <c r="D116" s="77" t="s">
        <v>15</v>
      </c>
      <c r="E116" s="62"/>
      <c r="F116" s="62"/>
      <c r="G116" s="62">
        <f t="shared" si="15"/>
        <v>0</v>
      </c>
      <c r="H116" s="62">
        <f t="shared" si="16"/>
        <v>0</v>
      </c>
      <c r="I116" s="213">
        <f t="shared" si="17"/>
        <v>0</v>
      </c>
      <c r="J116" s="173"/>
      <c r="K116" s="98" t="s">
        <v>437</v>
      </c>
    </row>
    <row r="117" spans="1:11" ht="15" customHeight="1" x14ac:dyDescent="0.2">
      <c r="A117" s="67">
        <v>17</v>
      </c>
      <c r="B117" s="76" t="s">
        <v>479</v>
      </c>
      <c r="C117" s="211">
        <v>200</v>
      </c>
      <c r="D117" s="77" t="s">
        <v>15</v>
      </c>
      <c r="E117" s="62"/>
      <c r="F117" s="62"/>
      <c r="G117" s="62">
        <f t="shared" si="15"/>
        <v>0</v>
      </c>
      <c r="H117" s="62">
        <f t="shared" si="16"/>
        <v>0</v>
      </c>
      <c r="I117" s="213">
        <f t="shared" si="17"/>
        <v>0</v>
      </c>
      <c r="J117" s="173"/>
      <c r="K117" s="98" t="s">
        <v>437</v>
      </c>
    </row>
    <row r="118" spans="1:11" ht="15" customHeight="1" x14ac:dyDescent="0.2">
      <c r="A118" s="67">
        <v>18</v>
      </c>
      <c r="B118" s="292" t="s">
        <v>764</v>
      </c>
      <c r="C118" s="210">
        <v>100</v>
      </c>
      <c r="D118" s="77" t="s">
        <v>15</v>
      </c>
      <c r="E118" s="215"/>
      <c r="F118" s="215"/>
      <c r="G118" s="215">
        <f t="shared" si="15"/>
        <v>0</v>
      </c>
      <c r="H118" s="215">
        <f t="shared" si="16"/>
        <v>0</v>
      </c>
      <c r="I118" s="216">
        <f t="shared" si="17"/>
        <v>0</v>
      </c>
      <c r="J118" s="173"/>
      <c r="K118" s="98" t="s">
        <v>437</v>
      </c>
    </row>
    <row r="119" spans="1:11" s="9" customFormat="1" ht="15" customHeight="1" x14ac:dyDescent="0.2">
      <c r="A119" s="298" t="s">
        <v>199</v>
      </c>
      <c r="B119" s="299"/>
      <c r="C119" s="299"/>
      <c r="D119" s="299"/>
      <c r="E119" s="155" t="s">
        <v>437</v>
      </c>
      <c r="F119" s="155" t="s">
        <v>437</v>
      </c>
      <c r="G119" s="156">
        <f>SUM(G101:G118)</f>
        <v>0</v>
      </c>
      <c r="H119" s="156">
        <f>SUM(H101:H118)</f>
        <v>0</v>
      </c>
      <c r="I119" s="156">
        <f>SUM(I101:I118)</f>
        <v>0</v>
      </c>
      <c r="J119" s="225">
        <f>SUM(J101:J117)</f>
        <v>0</v>
      </c>
      <c r="K119" s="98" t="s">
        <v>437</v>
      </c>
    </row>
    <row r="120" spans="1:11" s="9" customFormat="1" ht="15" customHeight="1" x14ac:dyDescent="0.2">
      <c r="A120" s="328" t="s">
        <v>660</v>
      </c>
      <c r="B120" s="329"/>
      <c r="C120" s="329"/>
      <c r="D120" s="329"/>
      <c r="E120" s="329"/>
      <c r="F120" s="329"/>
      <c r="G120" s="329"/>
      <c r="H120" s="329"/>
      <c r="I120" s="329"/>
      <c r="J120" s="159"/>
      <c r="K120" s="160"/>
    </row>
    <row r="121" spans="1:11" s="9" customFormat="1" ht="15" customHeight="1" x14ac:dyDescent="0.2">
      <c r="A121" s="220">
        <v>1</v>
      </c>
      <c r="B121" s="221" t="s">
        <v>171</v>
      </c>
      <c r="C121" s="222">
        <v>60</v>
      </c>
      <c r="D121" s="223" t="s">
        <v>15</v>
      </c>
      <c r="E121" s="201"/>
      <c r="F121" s="201"/>
      <c r="G121" s="201">
        <f t="shared" ref="G121:G140" si="18">C121*F121</f>
        <v>0</v>
      </c>
      <c r="H121" s="201">
        <f t="shared" ref="H121:H140" si="19">G121*0.095</f>
        <v>0</v>
      </c>
      <c r="I121" s="201">
        <f t="shared" ref="I121:I140" si="20">G121+H121</f>
        <v>0</v>
      </c>
      <c r="J121" s="158"/>
      <c r="K121" s="158"/>
    </row>
    <row r="122" spans="1:11" s="9" customFormat="1" ht="15" customHeight="1" x14ac:dyDescent="0.2">
      <c r="A122" s="78">
        <v>2</v>
      </c>
      <c r="B122" s="68" t="s">
        <v>172</v>
      </c>
      <c r="C122" s="208">
        <v>150</v>
      </c>
      <c r="D122" s="69" t="s">
        <v>15</v>
      </c>
      <c r="E122" s="62"/>
      <c r="F122" s="62"/>
      <c r="G122" s="62">
        <f t="shared" si="18"/>
        <v>0</v>
      </c>
      <c r="H122" s="62">
        <f t="shared" si="19"/>
        <v>0</v>
      </c>
      <c r="I122" s="62">
        <f t="shared" si="20"/>
        <v>0</v>
      </c>
      <c r="J122" s="63"/>
      <c r="K122" s="63"/>
    </row>
    <row r="123" spans="1:11" s="9" customFormat="1" ht="15" customHeight="1" x14ac:dyDescent="0.2">
      <c r="A123" s="78">
        <v>3</v>
      </c>
      <c r="B123" s="68" t="s">
        <v>642</v>
      </c>
      <c r="C123" s="208">
        <v>70</v>
      </c>
      <c r="D123" s="69" t="s">
        <v>15</v>
      </c>
      <c r="E123" s="62"/>
      <c r="F123" s="62"/>
      <c r="G123" s="62">
        <f t="shared" si="18"/>
        <v>0</v>
      </c>
      <c r="H123" s="62">
        <f t="shared" si="19"/>
        <v>0</v>
      </c>
      <c r="I123" s="62">
        <f t="shared" si="20"/>
        <v>0</v>
      </c>
      <c r="J123" s="63"/>
      <c r="K123" s="63"/>
    </row>
    <row r="124" spans="1:11" s="9" customFormat="1" ht="15" customHeight="1" x14ac:dyDescent="0.2">
      <c r="A124" s="78">
        <v>4</v>
      </c>
      <c r="B124" s="68" t="s">
        <v>641</v>
      </c>
      <c r="C124" s="208">
        <v>100</v>
      </c>
      <c r="D124" s="69" t="s">
        <v>15</v>
      </c>
      <c r="E124" s="62"/>
      <c r="F124" s="62"/>
      <c r="G124" s="62">
        <f t="shared" si="18"/>
        <v>0</v>
      </c>
      <c r="H124" s="62">
        <f t="shared" si="19"/>
        <v>0</v>
      </c>
      <c r="I124" s="62">
        <f t="shared" si="20"/>
        <v>0</v>
      </c>
      <c r="J124" s="63"/>
      <c r="K124" s="63"/>
    </row>
    <row r="125" spans="1:11" s="9" customFormat="1" ht="15" customHeight="1" x14ac:dyDescent="0.2">
      <c r="A125" s="78">
        <v>5</v>
      </c>
      <c r="B125" s="68" t="s">
        <v>469</v>
      </c>
      <c r="C125" s="208">
        <v>160</v>
      </c>
      <c r="D125" s="69" t="s">
        <v>15</v>
      </c>
      <c r="E125" s="62"/>
      <c r="F125" s="62"/>
      <c r="G125" s="62">
        <f t="shared" si="18"/>
        <v>0</v>
      </c>
      <c r="H125" s="62">
        <f t="shared" si="19"/>
        <v>0</v>
      </c>
      <c r="I125" s="62">
        <f t="shared" si="20"/>
        <v>0</v>
      </c>
      <c r="J125" s="63"/>
      <c r="K125" s="63"/>
    </row>
    <row r="126" spans="1:11" s="9" customFormat="1" ht="15" customHeight="1" x14ac:dyDescent="0.2">
      <c r="A126" s="78">
        <v>6</v>
      </c>
      <c r="B126" s="68" t="s">
        <v>476</v>
      </c>
      <c r="C126" s="208">
        <v>60</v>
      </c>
      <c r="D126" s="69" t="s">
        <v>15</v>
      </c>
      <c r="E126" s="62"/>
      <c r="F126" s="62"/>
      <c r="G126" s="62">
        <f t="shared" si="18"/>
        <v>0</v>
      </c>
      <c r="H126" s="62">
        <f t="shared" si="19"/>
        <v>0</v>
      </c>
      <c r="I126" s="62">
        <f t="shared" si="20"/>
        <v>0</v>
      </c>
      <c r="J126" s="63"/>
      <c r="K126" s="63"/>
    </row>
    <row r="127" spans="1:11" s="9" customFormat="1" ht="15" customHeight="1" x14ac:dyDescent="0.2">
      <c r="A127" s="78">
        <v>7</v>
      </c>
      <c r="B127" s="68" t="s">
        <v>173</v>
      </c>
      <c r="C127" s="208">
        <v>30</v>
      </c>
      <c r="D127" s="69" t="s">
        <v>15</v>
      </c>
      <c r="E127" s="62"/>
      <c r="F127" s="62"/>
      <c r="G127" s="62">
        <f t="shared" si="18"/>
        <v>0</v>
      </c>
      <c r="H127" s="62">
        <f t="shared" si="19"/>
        <v>0</v>
      </c>
      <c r="I127" s="62">
        <f t="shared" si="20"/>
        <v>0</v>
      </c>
      <c r="J127" s="63"/>
      <c r="K127" s="63"/>
    </row>
    <row r="128" spans="1:11" s="9" customFormat="1" ht="15" customHeight="1" x14ac:dyDescent="0.2">
      <c r="A128" s="357">
        <v>8</v>
      </c>
      <c r="B128" s="68" t="s">
        <v>768</v>
      </c>
      <c r="C128" s="208">
        <v>5</v>
      </c>
      <c r="D128" s="69" t="s">
        <v>15</v>
      </c>
      <c r="E128" s="62"/>
      <c r="F128" s="62"/>
      <c r="G128" s="62">
        <f t="shared" si="18"/>
        <v>0</v>
      </c>
      <c r="H128" s="62">
        <f t="shared" si="19"/>
        <v>0</v>
      </c>
      <c r="I128" s="62">
        <f t="shared" si="20"/>
        <v>0</v>
      </c>
      <c r="J128" s="63"/>
      <c r="K128" s="63"/>
    </row>
    <row r="129" spans="1:11" s="9" customFormat="1" ht="15" customHeight="1" x14ac:dyDescent="0.2">
      <c r="A129" s="78">
        <v>9</v>
      </c>
      <c r="B129" s="68" t="s">
        <v>465</v>
      </c>
      <c r="C129" s="208">
        <v>100</v>
      </c>
      <c r="D129" s="69" t="s">
        <v>15</v>
      </c>
      <c r="E129" s="62"/>
      <c r="F129" s="62"/>
      <c r="G129" s="62">
        <f t="shared" si="18"/>
        <v>0</v>
      </c>
      <c r="H129" s="62">
        <f t="shared" si="19"/>
        <v>0</v>
      </c>
      <c r="I129" s="62">
        <f t="shared" si="20"/>
        <v>0</v>
      </c>
      <c r="J129" s="63"/>
      <c r="K129" s="63"/>
    </row>
    <row r="130" spans="1:11" s="9" customFormat="1" ht="15" customHeight="1" x14ac:dyDescent="0.2">
      <c r="A130" s="78">
        <v>10</v>
      </c>
      <c r="B130" s="68" t="s">
        <v>471</v>
      </c>
      <c r="C130" s="208">
        <v>20</v>
      </c>
      <c r="D130" s="69" t="s">
        <v>15</v>
      </c>
      <c r="E130" s="62"/>
      <c r="F130" s="62"/>
      <c r="G130" s="62">
        <f t="shared" si="18"/>
        <v>0</v>
      </c>
      <c r="H130" s="62">
        <f t="shared" si="19"/>
        <v>0</v>
      </c>
      <c r="I130" s="62">
        <f t="shared" si="20"/>
        <v>0</v>
      </c>
      <c r="J130" s="63"/>
      <c r="K130" s="63"/>
    </row>
    <row r="131" spans="1:11" s="9" customFormat="1" ht="15" customHeight="1" x14ac:dyDescent="0.2">
      <c r="A131" s="78">
        <v>11</v>
      </c>
      <c r="B131" s="68" t="s">
        <v>473</v>
      </c>
      <c r="C131" s="208">
        <v>20</v>
      </c>
      <c r="D131" s="69" t="s">
        <v>15</v>
      </c>
      <c r="E131" s="62"/>
      <c r="F131" s="62"/>
      <c r="G131" s="62">
        <f t="shared" si="18"/>
        <v>0</v>
      </c>
      <c r="H131" s="62">
        <f t="shared" si="19"/>
        <v>0</v>
      </c>
      <c r="I131" s="62">
        <f t="shared" si="20"/>
        <v>0</v>
      </c>
      <c r="J131" s="63"/>
      <c r="K131" s="63"/>
    </row>
    <row r="132" spans="1:11" s="9" customFormat="1" ht="15" customHeight="1" x14ac:dyDescent="0.2">
      <c r="A132" s="78">
        <v>12</v>
      </c>
      <c r="B132" s="68" t="s">
        <v>474</v>
      </c>
      <c r="C132" s="208">
        <v>6</v>
      </c>
      <c r="D132" s="69" t="s">
        <v>15</v>
      </c>
      <c r="E132" s="62"/>
      <c r="F132" s="62"/>
      <c r="G132" s="62">
        <f t="shared" si="18"/>
        <v>0</v>
      </c>
      <c r="H132" s="62">
        <f t="shared" si="19"/>
        <v>0</v>
      </c>
      <c r="I132" s="62">
        <f t="shared" si="20"/>
        <v>0</v>
      </c>
      <c r="J132" s="63"/>
      <c r="K132" s="63"/>
    </row>
    <row r="133" spans="1:11" s="9" customFormat="1" ht="15" customHeight="1" x14ac:dyDescent="0.2">
      <c r="A133" s="78">
        <v>13</v>
      </c>
      <c r="B133" s="68" t="s">
        <v>475</v>
      </c>
      <c r="C133" s="208">
        <v>10</v>
      </c>
      <c r="D133" s="69" t="s">
        <v>15</v>
      </c>
      <c r="E133" s="62"/>
      <c r="F133" s="62"/>
      <c r="G133" s="62">
        <f t="shared" si="18"/>
        <v>0</v>
      </c>
      <c r="H133" s="62">
        <f t="shared" si="19"/>
        <v>0</v>
      </c>
      <c r="I133" s="62">
        <f t="shared" si="20"/>
        <v>0</v>
      </c>
      <c r="J133" s="63"/>
      <c r="K133" s="63"/>
    </row>
    <row r="134" spans="1:11" s="9" customFormat="1" ht="15" customHeight="1" x14ac:dyDescent="0.2">
      <c r="A134" s="78">
        <v>14</v>
      </c>
      <c r="B134" s="68" t="s">
        <v>480</v>
      </c>
      <c r="C134" s="208">
        <v>6</v>
      </c>
      <c r="D134" s="69" t="s">
        <v>15</v>
      </c>
      <c r="E134" s="62"/>
      <c r="F134" s="62"/>
      <c r="G134" s="62">
        <f t="shared" si="18"/>
        <v>0</v>
      </c>
      <c r="H134" s="62">
        <f t="shared" si="19"/>
        <v>0</v>
      </c>
      <c r="I134" s="62">
        <f t="shared" si="20"/>
        <v>0</v>
      </c>
      <c r="J134" s="63"/>
      <c r="K134" s="63"/>
    </row>
    <row r="135" spans="1:11" s="9" customFormat="1" ht="15" customHeight="1" x14ac:dyDescent="0.2">
      <c r="A135" s="78">
        <v>15</v>
      </c>
      <c r="B135" s="68" t="s">
        <v>477</v>
      </c>
      <c r="C135" s="208">
        <v>4</v>
      </c>
      <c r="D135" s="69" t="s">
        <v>15</v>
      </c>
      <c r="E135" s="62"/>
      <c r="F135" s="62"/>
      <c r="G135" s="62">
        <f t="shared" si="18"/>
        <v>0</v>
      </c>
      <c r="H135" s="62">
        <f t="shared" si="19"/>
        <v>0</v>
      </c>
      <c r="I135" s="62">
        <f t="shared" si="20"/>
        <v>0</v>
      </c>
      <c r="J135" s="63"/>
      <c r="K135" s="63"/>
    </row>
    <row r="136" spans="1:11" s="9" customFormat="1" ht="15" customHeight="1" x14ac:dyDescent="0.2">
      <c r="A136" s="78">
        <v>16</v>
      </c>
      <c r="B136" s="68" t="s">
        <v>478</v>
      </c>
      <c r="C136" s="208">
        <v>4</v>
      </c>
      <c r="D136" s="69" t="s">
        <v>15</v>
      </c>
      <c r="E136" s="62"/>
      <c r="F136" s="62"/>
      <c r="G136" s="62">
        <f t="shared" si="18"/>
        <v>0</v>
      </c>
      <c r="H136" s="62">
        <f t="shared" si="19"/>
        <v>0</v>
      </c>
      <c r="I136" s="62">
        <f t="shared" si="20"/>
        <v>0</v>
      </c>
      <c r="J136" s="63"/>
      <c r="K136" s="63"/>
    </row>
    <row r="137" spans="1:11" s="9" customFormat="1" ht="15" customHeight="1" x14ac:dyDescent="0.2">
      <c r="A137" s="357">
        <v>17</v>
      </c>
      <c r="B137" s="76" t="s">
        <v>769</v>
      </c>
      <c r="C137" s="210">
        <v>700</v>
      </c>
      <c r="D137" s="77" t="s">
        <v>15</v>
      </c>
      <c r="E137" s="62"/>
      <c r="F137" s="62"/>
      <c r="G137" s="62">
        <f t="shared" si="18"/>
        <v>0</v>
      </c>
      <c r="H137" s="62">
        <f t="shared" si="19"/>
        <v>0</v>
      </c>
      <c r="I137" s="62">
        <f t="shared" si="20"/>
        <v>0</v>
      </c>
      <c r="J137" s="63"/>
      <c r="K137" s="63"/>
    </row>
    <row r="138" spans="1:11" s="9" customFormat="1" ht="15" customHeight="1" x14ac:dyDescent="0.2">
      <c r="A138" s="357">
        <v>18</v>
      </c>
      <c r="B138" s="76" t="s">
        <v>770</v>
      </c>
      <c r="C138" s="210">
        <v>160</v>
      </c>
      <c r="D138" s="77" t="s">
        <v>15</v>
      </c>
      <c r="E138" s="62"/>
      <c r="F138" s="62"/>
      <c r="G138" s="62">
        <f t="shared" si="18"/>
        <v>0</v>
      </c>
      <c r="H138" s="62">
        <f t="shared" si="19"/>
        <v>0</v>
      </c>
      <c r="I138" s="62">
        <f t="shared" si="20"/>
        <v>0</v>
      </c>
      <c r="J138" s="63"/>
      <c r="K138" s="63"/>
    </row>
    <row r="139" spans="1:11" s="9" customFormat="1" ht="15" customHeight="1" x14ac:dyDescent="0.2">
      <c r="A139" s="357">
        <v>19</v>
      </c>
      <c r="B139" s="76" t="s">
        <v>771</v>
      </c>
      <c r="C139" s="210">
        <v>10</v>
      </c>
      <c r="D139" s="77" t="s">
        <v>15</v>
      </c>
      <c r="E139" s="62"/>
      <c r="F139" s="62"/>
      <c r="G139" s="62">
        <f t="shared" si="18"/>
        <v>0</v>
      </c>
      <c r="H139" s="62">
        <f t="shared" si="19"/>
        <v>0</v>
      </c>
      <c r="I139" s="62">
        <f t="shared" si="20"/>
        <v>0</v>
      </c>
      <c r="J139" s="63"/>
      <c r="K139" s="63"/>
    </row>
    <row r="140" spans="1:11" s="9" customFormat="1" ht="15" customHeight="1" x14ac:dyDescent="0.2">
      <c r="A140" s="78">
        <v>20</v>
      </c>
      <c r="B140" s="76" t="s">
        <v>176</v>
      </c>
      <c r="C140" s="210">
        <v>160</v>
      </c>
      <c r="D140" s="77" t="s">
        <v>15</v>
      </c>
      <c r="E140" s="62"/>
      <c r="F140" s="62"/>
      <c r="G140" s="62">
        <f t="shared" si="18"/>
        <v>0</v>
      </c>
      <c r="H140" s="62">
        <f t="shared" si="19"/>
        <v>0</v>
      </c>
      <c r="I140" s="62">
        <f t="shared" si="20"/>
        <v>0</v>
      </c>
      <c r="J140" s="63"/>
      <c r="K140" s="63"/>
    </row>
    <row r="141" spans="1:11" s="9" customFormat="1" ht="15" customHeight="1" x14ac:dyDescent="0.2">
      <c r="A141" s="78">
        <v>21</v>
      </c>
      <c r="B141" s="76" t="s">
        <v>470</v>
      </c>
      <c r="C141" s="210">
        <v>160</v>
      </c>
      <c r="D141" s="77" t="s">
        <v>15</v>
      </c>
      <c r="E141" s="62"/>
      <c r="F141" s="62"/>
      <c r="G141" s="62">
        <f>C141*F141</f>
        <v>0</v>
      </c>
      <c r="H141" s="62">
        <f t="shared" ref="H141:H142" si="21">G141*0.095</f>
        <v>0</v>
      </c>
      <c r="I141" s="62">
        <f>G141+H141</f>
        <v>0</v>
      </c>
      <c r="J141" s="63"/>
      <c r="K141" s="63"/>
    </row>
    <row r="142" spans="1:11" s="9" customFormat="1" ht="15" customHeight="1" x14ac:dyDescent="0.2">
      <c r="A142" s="125">
        <v>22</v>
      </c>
      <c r="B142" s="76" t="s">
        <v>728</v>
      </c>
      <c r="C142" s="210">
        <v>6</v>
      </c>
      <c r="D142" s="77" t="s">
        <v>15</v>
      </c>
      <c r="E142" s="62"/>
      <c r="F142" s="62"/>
      <c r="G142" s="62">
        <f>C142*F142</f>
        <v>0</v>
      </c>
      <c r="H142" s="62">
        <f t="shared" si="21"/>
        <v>0</v>
      </c>
      <c r="I142" s="62">
        <f>G142+H142</f>
        <v>0</v>
      </c>
      <c r="J142" s="63"/>
      <c r="K142" s="63"/>
    </row>
    <row r="143" spans="1:11" s="9" customFormat="1" ht="15" customHeight="1" x14ac:dyDescent="0.2">
      <c r="A143" s="296" t="s">
        <v>200</v>
      </c>
      <c r="B143" s="316"/>
      <c r="C143" s="316"/>
      <c r="D143" s="316"/>
      <c r="E143" s="65" t="s">
        <v>437</v>
      </c>
      <c r="F143" s="65" t="s">
        <v>437</v>
      </c>
      <c r="G143" s="79">
        <f>SUM(G121:G142)</f>
        <v>0</v>
      </c>
      <c r="H143" s="79">
        <f>SUM(H121:H142)</f>
        <v>0</v>
      </c>
      <c r="I143" s="79">
        <f>SUM(I121:I142)</f>
        <v>0</v>
      </c>
      <c r="J143" s="225">
        <f>SUM(J121:J142)</f>
        <v>0</v>
      </c>
      <c r="K143" s="225">
        <f>SUM(K121:K142)</f>
        <v>0</v>
      </c>
    </row>
    <row r="144" spans="1:11" ht="15" customHeight="1" x14ac:dyDescent="0.2"/>
    <row r="145" spans="1:11" ht="15" customHeight="1" x14ac:dyDescent="0.2">
      <c r="A145" s="334"/>
      <c r="B145" s="335"/>
      <c r="C145" s="22"/>
      <c r="D145" s="19"/>
      <c r="E145" s="19"/>
      <c r="F145" s="19"/>
      <c r="G145" s="8"/>
      <c r="H145" s="8"/>
    </row>
    <row r="146" spans="1:11" customFormat="1" ht="15" x14ac:dyDescent="0.25">
      <c r="A146" s="22" t="s">
        <v>263</v>
      </c>
      <c r="B146" s="5"/>
      <c r="C146" s="194"/>
      <c r="D146" s="195"/>
      <c r="E146" s="8"/>
      <c r="F146" s="8"/>
      <c r="G146" s="8"/>
      <c r="H146" s="8"/>
      <c r="I146" s="8"/>
      <c r="J146" s="7"/>
      <c r="K146" s="7"/>
    </row>
    <row r="147" spans="1:11" customFormat="1" ht="15" customHeight="1" x14ac:dyDescent="0.25">
      <c r="A147" s="313" t="s">
        <v>264</v>
      </c>
      <c r="B147" s="314"/>
      <c r="C147" s="314"/>
      <c r="D147" s="314"/>
      <c r="E147" s="314"/>
      <c r="F147" s="314"/>
      <c r="G147" s="314"/>
      <c r="H147" s="314"/>
      <c r="I147" s="314"/>
      <c r="J147" s="314"/>
      <c r="K147" s="314"/>
    </row>
    <row r="148" spans="1:11" customFormat="1" ht="15" customHeight="1" x14ac:dyDescent="0.25">
      <c r="A148" s="313" t="s">
        <v>570</v>
      </c>
      <c r="B148" s="314"/>
      <c r="C148" s="314"/>
      <c r="D148" s="314"/>
      <c r="E148" s="314"/>
      <c r="F148" s="314"/>
      <c r="G148" s="314"/>
      <c r="H148" s="314"/>
      <c r="I148" s="314"/>
      <c r="J148" s="314"/>
      <c r="K148" s="314"/>
    </row>
    <row r="149" spans="1:11" customFormat="1" ht="15" customHeight="1" x14ac:dyDescent="0.25">
      <c r="A149" s="7" t="s">
        <v>567</v>
      </c>
      <c r="B149" s="4"/>
      <c r="C149" s="194"/>
      <c r="D149" s="195"/>
      <c r="E149" s="8"/>
      <c r="F149" s="8"/>
      <c r="G149" s="8"/>
      <c r="H149" s="8"/>
      <c r="I149" s="8"/>
      <c r="J149" s="7"/>
      <c r="K149" s="7"/>
    </row>
    <row r="150" spans="1:11" customFormat="1" ht="15" x14ac:dyDescent="0.25">
      <c r="A150" s="7" t="s">
        <v>265</v>
      </c>
      <c r="B150" s="4"/>
      <c r="C150" s="194"/>
      <c r="D150" s="195"/>
      <c r="E150" s="8"/>
      <c r="F150" s="8"/>
      <c r="G150" s="8"/>
      <c r="H150" s="8"/>
      <c r="I150" s="8"/>
      <c r="J150" s="7"/>
      <c r="K150" s="7"/>
    </row>
    <row r="151" spans="1:11" customFormat="1" ht="15" x14ac:dyDescent="0.25">
      <c r="A151" s="7" t="s">
        <v>266</v>
      </c>
      <c r="B151" s="4"/>
      <c r="C151" s="194"/>
      <c r="D151" s="195"/>
      <c r="E151" s="8"/>
      <c r="F151" s="8"/>
      <c r="G151" s="8"/>
      <c r="H151" s="8"/>
      <c r="I151" s="8"/>
      <c r="J151" s="7"/>
      <c r="K151" s="7"/>
    </row>
    <row r="152" spans="1:11" customFormat="1" ht="15" x14ac:dyDescent="0.25">
      <c r="A152" s="7" t="s">
        <v>267</v>
      </c>
      <c r="B152" s="4"/>
      <c r="C152" s="194"/>
      <c r="D152" s="195"/>
      <c r="E152" s="8"/>
      <c r="F152" s="8"/>
      <c r="G152" s="8"/>
      <c r="H152" s="8"/>
      <c r="I152" s="8"/>
      <c r="J152" s="7"/>
      <c r="K152" s="7"/>
    </row>
    <row r="153" spans="1:11" customFormat="1" ht="16.5" customHeight="1" x14ac:dyDescent="0.25">
      <c r="A153" s="293" t="s">
        <v>562</v>
      </c>
      <c r="B153" s="293"/>
      <c r="C153" s="293"/>
      <c r="D153" s="293"/>
      <c r="E153" s="293"/>
      <c r="F153" s="293"/>
      <c r="G153" s="293"/>
      <c r="H153" s="293"/>
      <c r="I153" s="293"/>
      <c r="J153" s="293"/>
      <c r="K153" s="293"/>
    </row>
    <row r="154" spans="1:11" s="192" customFormat="1" ht="41.25" customHeight="1" x14ac:dyDescent="0.25">
      <c r="A154" s="293" t="s">
        <v>731</v>
      </c>
      <c r="B154" s="293"/>
      <c r="C154" s="293"/>
      <c r="D154" s="293"/>
      <c r="E154" s="293"/>
      <c r="F154" s="293"/>
      <c r="G154" s="293"/>
      <c r="H154" s="293"/>
      <c r="I154" s="293"/>
      <c r="J154" s="293"/>
      <c r="K154" s="293"/>
    </row>
    <row r="155" spans="1:11" s="192" customFormat="1" ht="28.5" customHeight="1" x14ac:dyDescent="0.25">
      <c r="A155" s="293"/>
      <c r="B155" s="293"/>
      <c r="C155" s="293"/>
      <c r="D155" s="293"/>
      <c r="E155" s="293"/>
      <c r="F155" s="293"/>
      <c r="G155" s="293"/>
      <c r="H155" s="293"/>
      <c r="I155" s="293"/>
      <c r="J155" s="293"/>
      <c r="K155" s="293"/>
    </row>
    <row r="156" spans="1:11" ht="15" customHeight="1" x14ac:dyDescent="0.2">
      <c r="A156" s="9"/>
      <c r="B156" s="26"/>
      <c r="C156" s="9"/>
      <c r="D156" s="9"/>
      <c r="E156" s="9"/>
      <c r="F156" s="9"/>
      <c r="G156" s="9"/>
      <c r="H156" s="9"/>
      <c r="I156" s="9"/>
    </row>
    <row r="157" spans="1:11" ht="15" customHeight="1" x14ac:dyDescent="0.2">
      <c r="A157" s="81" t="s">
        <v>268</v>
      </c>
      <c r="B157" s="81"/>
      <c r="C157" s="81" t="s">
        <v>438</v>
      </c>
      <c r="D157" s="48"/>
      <c r="E157" s="48"/>
      <c r="F157" s="9"/>
      <c r="G157" s="48"/>
      <c r="H157" s="82" t="s">
        <v>439</v>
      </c>
      <c r="I157" s="48"/>
    </row>
    <row r="158" spans="1:11" ht="15" customHeight="1" x14ac:dyDescent="0.2">
      <c r="A158" s="313"/>
      <c r="B158" s="337"/>
      <c r="C158" s="337"/>
      <c r="D158" s="337"/>
      <c r="E158" s="337"/>
      <c r="F158" s="337"/>
      <c r="G158" s="337"/>
      <c r="H158" s="337"/>
    </row>
    <row r="159" spans="1:11" ht="15" customHeight="1" x14ac:dyDescent="0.2">
      <c r="A159" s="313"/>
      <c r="B159" s="336"/>
      <c r="C159" s="336"/>
      <c r="D159" s="336"/>
      <c r="E159" s="336"/>
      <c r="F159" s="336"/>
      <c r="G159" s="336"/>
      <c r="H159" s="336"/>
    </row>
  </sheetData>
  <mergeCells count="22">
    <mergeCell ref="A155:K155"/>
    <mergeCell ref="A147:K147"/>
    <mergeCell ref="A148:K148"/>
    <mergeCell ref="A153:K153"/>
    <mergeCell ref="A159:H159"/>
    <mergeCell ref="A158:H158"/>
    <mergeCell ref="A119:D119"/>
    <mergeCell ref="A145:B145"/>
    <mergeCell ref="A120:I120"/>
    <mergeCell ref="A143:D143"/>
    <mergeCell ref="A154:K154"/>
    <mergeCell ref="E2:L2"/>
    <mergeCell ref="A92:I92"/>
    <mergeCell ref="A95:D95"/>
    <mergeCell ref="A96:I96"/>
    <mergeCell ref="A1:K1"/>
    <mergeCell ref="A99:D99"/>
    <mergeCell ref="A7:I7"/>
    <mergeCell ref="A88:I88"/>
    <mergeCell ref="A100:I100"/>
    <mergeCell ref="A91:D91"/>
    <mergeCell ref="A87:D87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zoomScaleNormal="100" workbookViewId="0">
      <pane ySplit="6" topLeftCell="A30" activePane="bottomLeft" state="frozen"/>
      <selection pane="bottomLeft" activeCell="B55" sqref="B55"/>
    </sheetView>
  </sheetViews>
  <sheetFormatPr defaultRowHeight="15" x14ac:dyDescent="0.25"/>
  <cols>
    <col min="1" max="1" width="2.7109375" customWidth="1"/>
    <col min="2" max="2" width="61.7109375" style="11" customWidth="1"/>
    <col min="3" max="3" width="5.85546875" customWidth="1"/>
    <col min="4" max="4" width="4.5703125" customWidth="1"/>
    <col min="5" max="5" width="18.42578125" customWidth="1"/>
    <col min="6" max="6" width="8.140625" customWidth="1"/>
    <col min="7" max="7" width="8.5703125" customWidth="1"/>
    <col min="8" max="8" width="8.140625" customWidth="1"/>
    <col min="9" max="9" width="10" customWidth="1"/>
    <col min="10" max="10" width="7.42578125" customWidth="1"/>
    <col min="11" max="11" width="8.28515625" customWidth="1"/>
  </cols>
  <sheetData>
    <row r="1" spans="1:12" s="9" customFormat="1" ht="18.600000000000001" customHeight="1" x14ac:dyDescent="0.25">
      <c r="A1" s="304" t="s">
        <v>721</v>
      </c>
      <c r="B1" s="305"/>
      <c r="C1" s="305"/>
      <c r="D1" s="305"/>
      <c r="E1" s="305"/>
      <c r="F1" s="305"/>
      <c r="G1" s="305"/>
      <c r="H1" s="305"/>
      <c r="I1" s="305"/>
      <c r="J1" s="306"/>
      <c r="K1" s="307"/>
      <c r="L1" s="290"/>
    </row>
    <row r="2" spans="1:12" s="2" customFormat="1" ht="16.5" customHeight="1" x14ac:dyDescent="0.3">
      <c r="B2" s="3"/>
      <c r="E2" s="330" t="s">
        <v>759</v>
      </c>
      <c r="F2" s="330"/>
      <c r="G2" s="330"/>
      <c r="H2" s="330"/>
      <c r="I2" s="330"/>
      <c r="J2" s="330"/>
      <c r="K2" s="330"/>
      <c r="L2" s="330"/>
    </row>
    <row r="3" spans="1:12" ht="16.5" customHeight="1" x14ac:dyDescent="0.25">
      <c r="A3" s="30" t="s">
        <v>2</v>
      </c>
      <c r="B3" s="10"/>
      <c r="C3" s="1"/>
      <c r="D3" s="1"/>
      <c r="E3" s="1" t="s">
        <v>5</v>
      </c>
      <c r="F3" s="1"/>
      <c r="G3" s="1"/>
      <c r="H3" s="1"/>
      <c r="I3" s="1"/>
    </row>
    <row r="4" spans="1:12" s="2" customFormat="1" ht="12.6" customHeight="1" x14ac:dyDescent="0.3">
      <c r="B4" s="3"/>
    </row>
    <row r="5" spans="1:12" s="83" customFormat="1" ht="60" customHeight="1" x14ac:dyDescent="0.25">
      <c r="A5" s="84" t="s">
        <v>430</v>
      </c>
      <c r="B5" s="84" t="s">
        <v>431</v>
      </c>
      <c r="C5" s="84" t="s">
        <v>432</v>
      </c>
      <c r="D5" s="84" t="s">
        <v>3</v>
      </c>
      <c r="E5" s="84" t="s">
        <v>433</v>
      </c>
      <c r="F5" s="84" t="s">
        <v>256</v>
      </c>
      <c r="G5" s="84" t="s">
        <v>260</v>
      </c>
      <c r="H5" s="84" t="s">
        <v>261</v>
      </c>
      <c r="I5" s="84" t="s">
        <v>262</v>
      </c>
      <c r="J5" s="146" t="s">
        <v>553</v>
      </c>
      <c r="K5" s="147" t="s">
        <v>554</v>
      </c>
    </row>
    <row r="6" spans="1:12" s="9" customFormat="1" ht="24" customHeight="1" x14ac:dyDescent="0.2">
      <c r="A6" s="85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 t="s">
        <v>257</v>
      </c>
      <c r="H6" s="85" t="s">
        <v>258</v>
      </c>
      <c r="I6" s="85" t="s">
        <v>259</v>
      </c>
      <c r="J6" s="166">
        <v>10</v>
      </c>
      <c r="K6" s="167">
        <v>11</v>
      </c>
    </row>
    <row r="7" spans="1:12" s="9" customFormat="1" ht="15" customHeight="1" x14ac:dyDescent="0.2">
      <c r="A7" s="294" t="s">
        <v>495</v>
      </c>
      <c r="B7" s="295"/>
      <c r="C7" s="295"/>
      <c r="D7" s="295"/>
      <c r="E7" s="295"/>
      <c r="F7" s="295"/>
      <c r="G7" s="295"/>
      <c r="H7" s="295"/>
      <c r="I7" s="295"/>
      <c r="J7" s="159"/>
      <c r="K7" s="160"/>
    </row>
    <row r="8" spans="1:12" s="9" customFormat="1" ht="15" customHeight="1" x14ac:dyDescent="0.2">
      <c r="A8" s="229">
        <v>1</v>
      </c>
      <c r="B8" s="230" t="s">
        <v>154</v>
      </c>
      <c r="C8" s="282">
        <v>400</v>
      </c>
      <c r="D8" s="231" t="s">
        <v>15</v>
      </c>
      <c r="E8" s="201"/>
      <c r="F8" s="201"/>
      <c r="G8" s="201">
        <f t="shared" ref="G8:G21" si="0">C8*F8</f>
        <v>0</v>
      </c>
      <c r="H8" s="201">
        <f>G8*0.095</f>
        <v>0</v>
      </c>
      <c r="I8" s="201">
        <f t="shared" ref="I8:I21" si="1">G8+H8</f>
        <v>0</v>
      </c>
      <c r="J8" s="158"/>
      <c r="K8" s="158"/>
    </row>
    <row r="9" spans="1:12" s="9" customFormat="1" ht="15" customHeight="1" x14ac:dyDescent="0.2">
      <c r="A9" s="117">
        <v>2</v>
      </c>
      <c r="B9" s="118" t="s">
        <v>155</v>
      </c>
      <c r="C9" s="288">
        <v>50</v>
      </c>
      <c r="D9" s="119" t="s">
        <v>15</v>
      </c>
      <c r="E9" s="62"/>
      <c r="F9" s="62"/>
      <c r="G9" s="62">
        <f t="shared" si="0"/>
        <v>0</v>
      </c>
      <c r="H9" s="62">
        <f t="shared" ref="H9:H21" si="2">G9*0.095</f>
        <v>0</v>
      </c>
      <c r="I9" s="62">
        <f t="shared" si="1"/>
        <v>0</v>
      </c>
      <c r="J9" s="63"/>
      <c r="K9" s="63"/>
    </row>
    <row r="10" spans="1:12" s="9" customFormat="1" ht="15" customHeight="1" x14ac:dyDescent="0.2">
      <c r="A10" s="117">
        <v>3</v>
      </c>
      <c r="B10" s="118" t="s">
        <v>153</v>
      </c>
      <c r="C10" s="288">
        <v>50</v>
      </c>
      <c r="D10" s="119" t="s">
        <v>15</v>
      </c>
      <c r="E10" s="62"/>
      <c r="F10" s="62"/>
      <c r="G10" s="62">
        <f t="shared" si="0"/>
        <v>0</v>
      </c>
      <c r="H10" s="62">
        <f t="shared" si="2"/>
        <v>0</v>
      </c>
      <c r="I10" s="62">
        <f t="shared" si="1"/>
        <v>0</v>
      </c>
      <c r="J10" s="63"/>
      <c r="K10" s="63"/>
    </row>
    <row r="11" spans="1:12" s="9" customFormat="1" ht="15" customHeight="1" x14ac:dyDescent="0.2">
      <c r="A11" s="117">
        <v>4</v>
      </c>
      <c r="B11" s="118" t="s">
        <v>152</v>
      </c>
      <c r="C11" s="288">
        <v>100</v>
      </c>
      <c r="D11" s="119" t="s">
        <v>15</v>
      </c>
      <c r="E11" s="62"/>
      <c r="F11" s="62"/>
      <c r="G11" s="62">
        <f t="shared" si="0"/>
        <v>0</v>
      </c>
      <c r="H11" s="62">
        <f t="shared" si="2"/>
        <v>0</v>
      </c>
      <c r="I11" s="62">
        <f t="shared" si="1"/>
        <v>0</v>
      </c>
      <c r="J11" s="63"/>
      <c r="K11" s="63"/>
    </row>
    <row r="12" spans="1:12" s="9" customFormat="1" ht="15" customHeight="1" x14ac:dyDescent="0.2">
      <c r="A12" s="117">
        <v>5</v>
      </c>
      <c r="B12" s="118" t="s">
        <v>156</v>
      </c>
      <c r="C12" s="288">
        <v>380</v>
      </c>
      <c r="D12" s="119" t="s">
        <v>15</v>
      </c>
      <c r="E12" s="62"/>
      <c r="F12" s="62"/>
      <c r="G12" s="62">
        <f t="shared" si="0"/>
        <v>0</v>
      </c>
      <c r="H12" s="62">
        <f t="shared" si="2"/>
        <v>0</v>
      </c>
      <c r="I12" s="62">
        <f t="shared" si="1"/>
        <v>0</v>
      </c>
      <c r="J12" s="63"/>
      <c r="K12" s="63"/>
    </row>
    <row r="13" spans="1:12" s="9" customFormat="1" ht="15" customHeight="1" x14ac:dyDescent="0.2">
      <c r="A13" s="117">
        <v>6</v>
      </c>
      <c r="B13" s="118" t="s">
        <v>157</v>
      </c>
      <c r="C13" s="288">
        <v>200</v>
      </c>
      <c r="D13" s="119" t="s">
        <v>15</v>
      </c>
      <c r="E13" s="62"/>
      <c r="F13" s="62"/>
      <c r="G13" s="62">
        <f t="shared" si="0"/>
        <v>0</v>
      </c>
      <c r="H13" s="62">
        <f t="shared" si="2"/>
        <v>0</v>
      </c>
      <c r="I13" s="62">
        <f t="shared" si="1"/>
        <v>0</v>
      </c>
      <c r="J13" s="63"/>
      <c r="K13" s="63"/>
    </row>
    <row r="14" spans="1:12" s="9" customFormat="1" ht="15" customHeight="1" x14ac:dyDescent="0.2">
      <c r="A14" s="117">
        <v>7</v>
      </c>
      <c r="B14" s="118" t="s">
        <v>472</v>
      </c>
      <c r="C14" s="288">
        <v>100</v>
      </c>
      <c r="D14" s="119" t="s">
        <v>15</v>
      </c>
      <c r="E14" s="62"/>
      <c r="F14" s="62"/>
      <c r="G14" s="62">
        <f t="shared" si="0"/>
        <v>0</v>
      </c>
      <c r="H14" s="62">
        <f t="shared" si="2"/>
        <v>0</v>
      </c>
      <c r="I14" s="62">
        <f t="shared" si="1"/>
        <v>0</v>
      </c>
      <c r="J14" s="63"/>
      <c r="K14" s="63"/>
    </row>
    <row r="15" spans="1:12" s="9" customFormat="1" ht="15" customHeight="1" x14ac:dyDescent="0.2">
      <c r="A15" s="117">
        <v>8</v>
      </c>
      <c r="B15" s="118" t="s">
        <v>158</v>
      </c>
      <c r="C15" s="288">
        <v>500</v>
      </c>
      <c r="D15" s="119" t="s">
        <v>15</v>
      </c>
      <c r="E15" s="62"/>
      <c r="F15" s="62"/>
      <c r="G15" s="62">
        <f t="shared" si="0"/>
        <v>0</v>
      </c>
      <c r="H15" s="62">
        <f t="shared" si="2"/>
        <v>0</v>
      </c>
      <c r="I15" s="62">
        <f t="shared" si="1"/>
        <v>0</v>
      </c>
      <c r="J15" s="63"/>
      <c r="K15" s="63"/>
    </row>
    <row r="16" spans="1:12" s="9" customFormat="1" ht="15" customHeight="1" x14ac:dyDescent="0.2">
      <c r="A16" s="117">
        <v>9</v>
      </c>
      <c r="B16" s="118" t="s">
        <v>496</v>
      </c>
      <c r="C16" s="288">
        <v>350</v>
      </c>
      <c r="D16" s="119" t="s">
        <v>15</v>
      </c>
      <c r="E16" s="62"/>
      <c r="F16" s="62"/>
      <c r="G16" s="62">
        <f t="shared" si="0"/>
        <v>0</v>
      </c>
      <c r="H16" s="62">
        <f t="shared" si="2"/>
        <v>0</v>
      </c>
      <c r="I16" s="62">
        <f t="shared" si="1"/>
        <v>0</v>
      </c>
      <c r="J16" s="63"/>
      <c r="K16" s="63"/>
    </row>
    <row r="17" spans="1:11" s="9" customFormat="1" ht="15" customHeight="1" x14ac:dyDescent="0.2">
      <c r="A17" s="117">
        <v>10</v>
      </c>
      <c r="B17" s="118" t="s">
        <v>159</v>
      </c>
      <c r="C17" s="288">
        <v>50</v>
      </c>
      <c r="D17" s="119" t="s">
        <v>15</v>
      </c>
      <c r="E17" s="62"/>
      <c r="F17" s="62"/>
      <c r="G17" s="62">
        <f t="shared" si="0"/>
        <v>0</v>
      </c>
      <c r="H17" s="62">
        <f t="shared" si="2"/>
        <v>0</v>
      </c>
      <c r="I17" s="62">
        <f t="shared" si="1"/>
        <v>0</v>
      </c>
      <c r="J17" s="63"/>
      <c r="K17" s="63"/>
    </row>
    <row r="18" spans="1:11" s="9" customFormat="1" ht="15" customHeight="1" x14ac:dyDescent="0.2">
      <c r="A18" s="117">
        <v>11</v>
      </c>
      <c r="B18" s="118" t="s">
        <v>163</v>
      </c>
      <c r="C18" s="288">
        <v>240</v>
      </c>
      <c r="D18" s="119" t="s">
        <v>15</v>
      </c>
      <c r="E18" s="62"/>
      <c r="F18" s="62"/>
      <c r="G18" s="62">
        <f t="shared" si="0"/>
        <v>0</v>
      </c>
      <c r="H18" s="62">
        <f t="shared" si="2"/>
        <v>0</v>
      </c>
      <c r="I18" s="62">
        <f t="shared" si="1"/>
        <v>0</v>
      </c>
      <c r="J18" s="63"/>
      <c r="K18" s="63"/>
    </row>
    <row r="19" spans="1:11" s="9" customFormat="1" ht="15" customHeight="1" x14ac:dyDescent="0.2">
      <c r="A19" s="117">
        <v>12</v>
      </c>
      <c r="B19" s="118" t="s">
        <v>160</v>
      </c>
      <c r="C19" s="286">
        <v>20</v>
      </c>
      <c r="D19" s="119" t="s">
        <v>15</v>
      </c>
      <c r="E19" s="62"/>
      <c r="F19" s="62"/>
      <c r="G19" s="62">
        <f t="shared" si="0"/>
        <v>0</v>
      </c>
      <c r="H19" s="62">
        <f t="shared" si="2"/>
        <v>0</v>
      </c>
      <c r="I19" s="62">
        <f t="shared" si="1"/>
        <v>0</v>
      </c>
      <c r="J19" s="63"/>
      <c r="K19" s="63"/>
    </row>
    <row r="20" spans="1:11" s="9" customFormat="1" ht="15" customHeight="1" x14ac:dyDescent="0.2">
      <c r="A20" s="117">
        <v>13</v>
      </c>
      <c r="B20" s="118" t="s">
        <v>161</v>
      </c>
      <c r="C20" s="286">
        <v>20</v>
      </c>
      <c r="D20" s="119" t="s">
        <v>15</v>
      </c>
      <c r="E20" s="62"/>
      <c r="F20" s="62"/>
      <c r="G20" s="62">
        <f t="shared" si="0"/>
        <v>0</v>
      </c>
      <c r="H20" s="62">
        <f t="shared" si="2"/>
        <v>0</v>
      </c>
      <c r="I20" s="62">
        <f t="shared" si="1"/>
        <v>0</v>
      </c>
      <c r="J20" s="63"/>
      <c r="K20" s="63"/>
    </row>
    <row r="21" spans="1:11" s="9" customFormat="1" ht="15" customHeight="1" x14ac:dyDescent="0.2">
      <c r="A21" s="117">
        <v>14</v>
      </c>
      <c r="B21" s="118" t="s">
        <v>162</v>
      </c>
      <c r="C21" s="286">
        <v>30</v>
      </c>
      <c r="D21" s="119" t="s">
        <v>15</v>
      </c>
      <c r="E21" s="62"/>
      <c r="F21" s="62"/>
      <c r="G21" s="62">
        <f t="shared" si="0"/>
        <v>0</v>
      </c>
      <c r="H21" s="62">
        <f t="shared" si="2"/>
        <v>0</v>
      </c>
      <c r="I21" s="62">
        <f t="shared" si="1"/>
        <v>0</v>
      </c>
      <c r="J21" s="63"/>
      <c r="K21" s="63"/>
    </row>
    <row r="22" spans="1:11" s="9" customFormat="1" ht="15" customHeight="1" x14ac:dyDescent="0.2">
      <c r="A22" s="298" t="s">
        <v>201</v>
      </c>
      <c r="B22" s="299"/>
      <c r="C22" s="299"/>
      <c r="D22" s="299"/>
      <c r="E22" s="155" t="s">
        <v>437</v>
      </c>
      <c r="F22" s="155" t="s">
        <v>437</v>
      </c>
      <c r="G22" s="227">
        <f>SUM(G8:G21)</f>
        <v>0</v>
      </c>
      <c r="H22" s="227">
        <f>SUM(H8:H21)</f>
        <v>0</v>
      </c>
      <c r="I22" s="227">
        <f>SUM(I8:I21)</f>
        <v>0</v>
      </c>
      <c r="J22" s="236">
        <f>SUM(J8:J21)</f>
        <v>0</v>
      </c>
      <c r="K22" s="236">
        <f>SUM(K8:K21)</f>
        <v>0</v>
      </c>
    </row>
    <row r="23" spans="1:11" s="9" customFormat="1" ht="15" customHeight="1" x14ac:dyDescent="0.2">
      <c r="A23" s="294" t="s">
        <v>726</v>
      </c>
      <c r="B23" s="295"/>
      <c r="C23" s="295"/>
      <c r="D23" s="295"/>
      <c r="E23" s="295"/>
      <c r="F23" s="295"/>
      <c r="G23" s="295"/>
      <c r="H23" s="295"/>
      <c r="I23" s="295"/>
      <c r="J23" s="159"/>
      <c r="K23" s="160"/>
    </row>
    <row r="24" spans="1:11" s="12" customFormat="1" ht="15" customHeight="1" x14ac:dyDescent="0.2">
      <c r="A24" s="338" t="s">
        <v>662</v>
      </c>
      <c r="B24" s="339"/>
      <c r="C24" s="339"/>
      <c r="D24" s="339"/>
      <c r="E24" s="339"/>
      <c r="F24" s="339"/>
      <c r="G24" s="339"/>
      <c r="H24" s="339"/>
      <c r="I24" s="339"/>
      <c r="J24" s="232"/>
      <c r="K24" s="233"/>
    </row>
    <row r="25" spans="1:11" s="28" customFormat="1" ht="15" customHeight="1" x14ac:dyDescent="0.2">
      <c r="A25" s="229">
        <v>1</v>
      </c>
      <c r="B25" s="230" t="s">
        <v>663</v>
      </c>
      <c r="C25" s="285">
        <v>6</v>
      </c>
      <c r="D25" s="231" t="s">
        <v>15</v>
      </c>
      <c r="E25" s="201"/>
      <c r="F25" s="201"/>
      <c r="G25" s="201">
        <f t="shared" ref="G25:G41" si="3">C25*F25</f>
        <v>0</v>
      </c>
      <c r="H25" s="201">
        <f t="shared" ref="H25:H41" si="4">G25*0.095</f>
        <v>0</v>
      </c>
      <c r="I25" s="201">
        <f t="shared" ref="I25:I38" si="5">G25+H25</f>
        <v>0</v>
      </c>
      <c r="J25" s="189"/>
      <c r="K25" s="189"/>
    </row>
    <row r="26" spans="1:11" s="28" customFormat="1" ht="15" customHeight="1" x14ac:dyDescent="0.2">
      <c r="A26" s="117">
        <v>2</v>
      </c>
      <c r="B26" s="118" t="s">
        <v>664</v>
      </c>
      <c r="C26" s="286">
        <v>200</v>
      </c>
      <c r="D26" s="119" t="s">
        <v>15</v>
      </c>
      <c r="E26" s="62"/>
      <c r="F26" s="62"/>
      <c r="G26" s="62">
        <f t="shared" si="3"/>
        <v>0</v>
      </c>
      <c r="H26" s="62">
        <f t="shared" si="4"/>
        <v>0</v>
      </c>
      <c r="I26" s="62">
        <f t="shared" si="5"/>
        <v>0</v>
      </c>
      <c r="J26" s="185"/>
      <c r="K26" s="185"/>
    </row>
    <row r="27" spans="1:11" s="28" customFormat="1" ht="15" customHeight="1" x14ac:dyDescent="0.2">
      <c r="A27" s="117">
        <v>3</v>
      </c>
      <c r="B27" s="118" t="s">
        <v>164</v>
      </c>
      <c r="C27" s="286">
        <v>6</v>
      </c>
      <c r="D27" s="119" t="s">
        <v>15</v>
      </c>
      <c r="E27" s="62"/>
      <c r="F27" s="62"/>
      <c r="G27" s="62">
        <f t="shared" si="3"/>
        <v>0</v>
      </c>
      <c r="H27" s="62">
        <f t="shared" si="4"/>
        <v>0</v>
      </c>
      <c r="I27" s="62">
        <f t="shared" si="5"/>
        <v>0</v>
      </c>
      <c r="J27" s="185"/>
      <c r="K27" s="185"/>
    </row>
    <row r="28" spans="1:11" s="28" customFormat="1" ht="15" customHeight="1" x14ac:dyDescent="0.2">
      <c r="A28" s="117">
        <v>4</v>
      </c>
      <c r="B28" s="118" t="s">
        <v>168</v>
      </c>
      <c r="C28" s="286">
        <v>10</v>
      </c>
      <c r="D28" s="119" t="s">
        <v>15</v>
      </c>
      <c r="E28" s="62"/>
      <c r="F28" s="62"/>
      <c r="G28" s="62">
        <f t="shared" si="3"/>
        <v>0</v>
      </c>
      <c r="H28" s="62">
        <f t="shared" si="4"/>
        <v>0</v>
      </c>
      <c r="I28" s="62">
        <f t="shared" si="5"/>
        <v>0</v>
      </c>
      <c r="J28" s="185"/>
      <c r="K28" s="185"/>
    </row>
    <row r="29" spans="1:11" s="28" customFormat="1" ht="15" customHeight="1" x14ac:dyDescent="0.2">
      <c r="A29" s="117">
        <v>5</v>
      </c>
      <c r="B29" s="118" t="s">
        <v>491</v>
      </c>
      <c r="C29" s="286">
        <v>800</v>
      </c>
      <c r="D29" s="119" t="s">
        <v>15</v>
      </c>
      <c r="E29" s="62"/>
      <c r="F29" s="62"/>
      <c r="G29" s="62">
        <f t="shared" si="3"/>
        <v>0</v>
      </c>
      <c r="H29" s="62">
        <f t="shared" si="4"/>
        <v>0</v>
      </c>
      <c r="I29" s="62">
        <f t="shared" si="5"/>
        <v>0</v>
      </c>
      <c r="J29" s="185"/>
      <c r="K29" s="185"/>
    </row>
    <row r="30" spans="1:11" s="28" customFormat="1" ht="15" customHeight="1" x14ac:dyDescent="0.2">
      <c r="A30" s="117">
        <v>6</v>
      </c>
      <c r="B30" s="118" t="s">
        <v>492</v>
      </c>
      <c r="C30" s="286">
        <v>100</v>
      </c>
      <c r="D30" s="119" t="s">
        <v>15</v>
      </c>
      <c r="E30" s="62"/>
      <c r="F30" s="62"/>
      <c r="G30" s="62">
        <f t="shared" si="3"/>
        <v>0</v>
      </c>
      <c r="H30" s="62">
        <f t="shared" si="4"/>
        <v>0</v>
      </c>
      <c r="I30" s="62">
        <f t="shared" si="5"/>
        <v>0</v>
      </c>
      <c r="J30" s="185"/>
      <c r="K30" s="185"/>
    </row>
    <row r="31" spans="1:11" s="28" customFormat="1" ht="15" customHeight="1" x14ac:dyDescent="0.2">
      <c r="A31" s="117">
        <v>7</v>
      </c>
      <c r="B31" s="118" t="s">
        <v>167</v>
      </c>
      <c r="C31" s="286">
        <v>20</v>
      </c>
      <c r="D31" s="119" t="s">
        <v>15</v>
      </c>
      <c r="E31" s="62"/>
      <c r="F31" s="62"/>
      <c r="G31" s="62">
        <f t="shared" si="3"/>
        <v>0</v>
      </c>
      <c r="H31" s="62">
        <f t="shared" si="4"/>
        <v>0</v>
      </c>
      <c r="I31" s="62">
        <f t="shared" si="5"/>
        <v>0</v>
      </c>
      <c r="J31" s="185"/>
      <c r="K31" s="185"/>
    </row>
    <row r="32" spans="1:11" s="28" customFormat="1" ht="15" customHeight="1" x14ac:dyDescent="0.2">
      <c r="A32" s="117">
        <v>8</v>
      </c>
      <c r="B32" s="118" t="s">
        <v>166</v>
      </c>
      <c r="C32" s="286">
        <v>40</v>
      </c>
      <c r="D32" s="119" t="s">
        <v>15</v>
      </c>
      <c r="E32" s="62"/>
      <c r="F32" s="62"/>
      <c r="G32" s="62">
        <f t="shared" si="3"/>
        <v>0</v>
      </c>
      <c r="H32" s="62">
        <f t="shared" si="4"/>
        <v>0</v>
      </c>
      <c r="I32" s="62">
        <f t="shared" si="5"/>
        <v>0</v>
      </c>
      <c r="J32" s="185"/>
      <c r="K32" s="185"/>
    </row>
    <row r="33" spans="1:11" s="28" customFormat="1" ht="15" customHeight="1" x14ac:dyDescent="0.2">
      <c r="A33" s="117">
        <v>9</v>
      </c>
      <c r="B33" s="118" t="s">
        <v>165</v>
      </c>
      <c r="C33" s="286">
        <v>60</v>
      </c>
      <c r="D33" s="119" t="s">
        <v>15</v>
      </c>
      <c r="E33" s="62"/>
      <c r="F33" s="62"/>
      <c r="G33" s="62">
        <f t="shared" si="3"/>
        <v>0</v>
      </c>
      <c r="H33" s="62">
        <f t="shared" si="4"/>
        <v>0</v>
      </c>
      <c r="I33" s="62">
        <f t="shared" si="5"/>
        <v>0</v>
      </c>
      <c r="J33" s="185"/>
      <c r="K33" s="185"/>
    </row>
    <row r="34" spans="1:11" s="28" customFormat="1" ht="15" customHeight="1" x14ac:dyDescent="0.2">
      <c r="A34" s="358">
        <v>10</v>
      </c>
      <c r="B34" s="118" t="s">
        <v>772</v>
      </c>
      <c r="C34" s="286">
        <v>350</v>
      </c>
      <c r="D34" s="119" t="s">
        <v>15</v>
      </c>
      <c r="E34" s="62"/>
      <c r="F34" s="62"/>
      <c r="G34" s="62">
        <f t="shared" si="3"/>
        <v>0</v>
      </c>
      <c r="H34" s="62">
        <f t="shared" si="4"/>
        <v>0</v>
      </c>
      <c r="I34" s="62">
        <f t="shared" si="5"/>
        <v>0</v>
      </c>
      <c r="J34" s="185"/>
      <c r="K34" s="185"/>
    </row>
    <row r="35" spans="1:11" s="9" customFormat="1" ht="15" customHeight="1" x14ac:dyDescent="0.2">
      <c r="A35" s="117">
        <v>11</v>
      </c>
      <c r="B35" s="60" t="s">
        <v>490</v>
      </c>
      <c r="C35" s="61">
        <v>200</v>
      </c>
      <c r="D35" s="61" t="s">
        <v>15</v>
      </c>
      <c r="E35" s="62"/>
      <c r="F35" s="62"/>
      <c r="G35" s="62">
        <f t="shared" si="3"/>
        <v>0</v>
      </c>
      <c r="H35" s="62">
        <f t="shared" si="4"/>
        <v>0</v>
      </c>
      <c r="I35" s="62">
        <f t="shared" si="5"/>
        <v>0</v>
      </c>
      <c r="J35" s="63"/>
      <c r="K35" s="63"/>
    </row>
    <row r="36" spans="1:11" s="28" customFormat="1" ht="15" customHeight="1" x14ac:dyDescent="0.2">
      <c r="A36" s="117">
        <v>12</v>
      </c>
      <c r="B36" s="118" t="s">
        <v>346</v>
      </c>
      <c r="C36" s="286">
        <v>600</v>
      </c>
      <c r="D36" s="119" t="s">
        <v>15</v>
      </c>
      <c r="E36" s="62"/>
      <c r="F36" s="62"/>
      <c r="G36" s="62">
        <f t="shared" si="3"/>
        <v>0</v>
      </c>
      <c r="H36" s="62">
        <f t="shared" si="4"/>
        <v>0</v>
      </c>
      <c r="I36" s="62">
        <f t="shared" si="5"/>
        <v>0</v>
      </c>
      <c r="J36" s="185"/>
      <c r="K36" s="185"/>
    </row>
    <row r="37" spans="1:11" s="28" customFormat="1" ht="15" customHeight="1" x14ac:dyDescent="0.2">
      <c r="A37" s="117">
        <v>12</v>
      </c>
      <c r="B37" s="118" t="s">
        <v>345</v>
      </c>
      <c r="C37" s="286">
        <v>10</v>
      </c>
      <c r="D37" s="119" t="s">
        <v>15</v>
      </c>
      <c r="E37" s="62"/>
      <c r="F37" s="62"/>
      <c r="G37" s="62">
        <f t="shared" si="3"/>
        <v>0</v>
      </c>
      <c r="H37" s="62">
        <f t="shared" si="4"/>
        <v>0</v>
      </c>
      <c r="I37" s="62">
        <f t="shared" si="5"/>
        <v>0</v>
      </c>
      <c r="J37" s="185"/>
      <c r="K37" s="185"/>
    </row>
    <row r="38" spans="1:11" s="28" customFormat="1" ht="15" customHeight="1" x14ac:dyDescent="0.2">
      <c r="A38" s="117">
        <v>13</v>
      </c>
      <c r="B38" s="118" t="s">
        <v>169</v>
      </c>
      <c r="C38" s="286">
        <v>90</v>
      </c>
      <c r="D38" s="119" t="s">
        <v>15</v>
      </c>
      <c r="E38" s="62"/>
      <c r="F38" s="62"/>
      <c r="G38" s="62">
        <f t="shared" si="3"/>
        <v>0</v>
      </c>
      <c r="H38" s="62">
        <f t="shared" si="4"/>
        <v>0</v>
      </c>
      <c r="I38" s="62">
        <f t="shared" si="5"/>
        <v>0</v>
      </c>
      <c r="J38" s="185"/>
      <c r="K38" s="185"/>
    </row>
    <row r="39" spans="1:11" s="28" customFormat="1" ht="15" customHeight="1" x14ac:dyDescent="0.2">
      <c r="A39" s="117">
        <v>14</v>
      </c>
      <c r="B39" s="118" t="s">
        <v>493</v>
      </c>
      <c r="C39" s="287">
        <v>60</v>
      </c>
      <c r="D39" s="119" t="s">
        <v>15</v>
      </c>
      <c r="E39" s="62"/>
      <c r="F39" s="62"/>
      <c r="G39" s="62">
        <f t="shared" si="3"/>
        <v>0</v>
      </c>
      <c r="H39" s="62">
        <f t="shared" si="4"/>
        <v>0</v>
      </c>
      <c r="I39" s="62">
        <f>G39+H39</f>
        <v>0</v>
      </c>
      <c r="J39" s="185"/>
      <c r="K39" s="185"/>
    </row>
    <row r="40" spans="1:11" s="28" customFormat="1" ht="15" customHeight="1" x14ac:dyDescent="0.2">
      <c r="A40" s="117">
        <v>15</v>
      </c>
      <c r="B40" s="118" t="s">
        <v>751</v>
      </c>
      <c r="C40" s="287">
        <v>60</v>
      </c>
      <c r="D40" s="119" t="s">
        <v>15</v>
      </c>
      <c r="E40" s="62"/>
      <c r="F40" s="62"/>
      <c r="G40" s="62">
        <f t="shared" ref="G40" si="6">C40*F40</f>
        <v>0</v>
      </c>
      <c r="H40" s="62">
        <f t="shared" ref="H40" si="7">G40*0.095</f>
        <v>0</v>
      </c>
      <c r="I40" s="62">
        <f>G40+H40</f>
        <v>0</v>
      </c>
      <c r="J40" s="185"/>
      <c r="K40" s="185"/>
    </row>
    <row r="41" spans="1:11" s="28" customFormat="1" ht="15" customHeight="1" x14ac:dyDescent="0.2">
      <c r="A41" s="117">
        <v>16</v>
      </c>
      <c r="B41" s="118" t="s">
        <v>752</v>
      </c>
      <c r="C41" s="287">
        <v>20</v>
      </c>
      <c r="D41" s="119" t="s">
        <v>15</v>
      </c>
      <c r="E41" s="62"/>
      <c r="F41" s="62"/>
      <c r="G41" s="62">
        <f t="shared" si="3"/>
        <v>0</v>
      </c>
      <c r="H41" s="62">
        <f t="shared" si="4"/>
        <v>0</v>
      </c>
      <c r="I41" s="62">
        <f>G41+H41</f>
        <v>0</v>
      </c>
      <c r="J41" s="185"/>
      <c r="K41" s="185"/>
    </row>
    <row r="42" spans="1:11" s="12" customFormat="1" ht="15" customHeight="1" x14ac:dyDescent="0.2">
      <c r="A42" s="338" t="s">
        <v>661</v>
      </c>
      <c r="B42" s="339"/>
      <c r="C42" s="339"/>
      <c r="D42" s="339"/>
      <c r="E42" s="339"/>
      <c r="F42" s="339"/>
      <c r="G42" s="339"/>
      <c r="H42" s="339"/>
      <c r="I42" s="339"/>
      <c r="J42" s="232"/>
      <c r="K42" s="233"/>
    </row>
    <row r="43" spans="1:11" s="12" customFormat="1" ht="15" customHeight="1" x14ac:dyDescent="0.2">
      <c r="A43" s="359">
        <v>16</v>
      </c>
      <c r="B43" s="230" t="s">
        <v>773</v>
      </c>
      <c r="C43" s="285">
        <v>100</v>
      </c>
      <c r="D43" s="231" t="s">
        <v>15</v>
      </c>
      <c r="E43" s="201"/>
      <c r="F43" s="201"/>
      <c r="G43" s="201">
        <f t="shared" ref="G43:G56" si="8">C43*F43</f>
        <v>0</v>
      </c>
      <c r="H43" s="201">
        <f t="shared" ref="H43:H56" si="9">G43*0.095</f>
        <v>0</v>
      </c>
      <c r="I43" s="201">
        <f t="shared" ref="I43:I56" si="10">G43+H43</f>
        <v>0</v>
      </c>
      <c r="J43" s="179"/>
      <c r="K43" s="179"/>
    </row>
    <row r="44" spans="1:11" s="12" customFormat="1" ht="15" customHeight="1" x14ac:dyDescent="0.2">
      <c r="A44" s="358">
        <v>17</v>
      </c>
      <c r="B44" s="118" t="s">
        <v>775</v>
      </c>
      <c r="C44" s="286">
        <v>20</v>
      </c>
      <c r="D44" s="119" t="s">
        <v>15</v>
      </c>
      <c r="E44" s="62"/>
      <c r="F44" s="62"/>
      <c r="G44" s="62">
        <f t="shared" si="8"/>
        <v>0</v>
      </c>
      <c r="H44" s="62">
        <f t="shared" si="9"/>
        <v>0</v>
      </c>
      <c r="I44" s="62">
        <f t="shared" si="10"/>
        <v>0</v>
      </c>
      <c r="J44" s="173"/>
      <c r="K44" s="173"/>
    </row>
    <row r="45" spans="1:11" s="12" customFormat="1" ht="15" customHeight="1" x14ac:dyDescent="0.2">
      <c r="A45" s="359">
        <v>18</v>
      </c>
      <c r="B45" s="118" t="s">
        <v>774</v>
      </c>
      <c r="C45" s="286">
        <v>100</v>
      </c>
      <c r="D45" s="119" t="s">
        <v>15</v>
      </c>
      <c r="E45" s="62"/>
      <c r="F45" s="62"/>
      <c r="G45" s="62">
        <f t="shared" si="8"/>
        <v>0</v>
      </c>
      <c r="H45" s="62">
        <f t="shared" si="9"/>
        <v>0</v>
      </c>
      <c r="I45" s="62">
        <f t="shared" si="10"/>
        <v>0</v>
      </c>
      <c r="J45" s="173"/>
      <c r="K45" s="173"/>
    </row>
    <row r="46" spans="1:11" s="12" customFormat="1" ht="15" customHeight="1" x14ac:dyDescent="0.2">
      <c r="A46" s="358">
        <v>19</v>
      </c>
      <c r="B46" s="118" t="s">
        <v>776</v>
      </c>
      <c r="C46" s="286">
        <v>20</v>
      </c>
      <c r="D46" s="119" t="s">
        <v>15</v>
      </c>
      <c r="E46" s="62"/>
      <c r="F46" s="62"/>
      <c r="G46" s="62">
        <f t="shared" si="8"/>
        <v>0</v>
      </c>
      <c r="H46" s="62">
        <f t="shared" si="9"/>
        <v>0</v>
      </c>
      <c r="I46" s="62">
        <f t="shared" si="10"/>
        <v>0</v>
      </c>
      <c r="J46" s="173"/>
      <c r="K46" s="173"/>
    </row>
    <row r="47" spans="1:11" s="12" customFormat="1" ht="15" customHeight="1" x14ac:dyDescent="0.2">
      <c r="A47" s="359">
        <v>20</v>
      </c>
      <c r="B47" s="118" t="s">
        <v>777</v>
      </c>
      <c r="C47" s="286">
        <v>60</v>
      </c>
      <c r="D47" s="119" t="s">
        <v>15</v>
      </c>
      <c r="E47" s="62"/>
      <c r="F47" s="62"/>
      <c r="G47" s="62">
        <f t="shared" si="8"/>
        <v>0</v>
      </c>
      <c r="H47" s="62">
        <f t="shared" si="9"/>
        <v>0</v>
      </c>
      <c r="I47" s="62">
        <f t="shared" si="10"/>
        <v>0</v>
      </c>
      <c r="J47" s="173"/>
      <c r="K47" s="173"/>
    </row>
    <row r="48" spans="1:11" s="12" customFormat="1" ht="15" customHeight="1" x14ac:dyDescent="0.2">
      <c r="A48" s="117">
        <v>21</v>
      </c>
      <c r="B48" s="118" t="s">
        <v>170</v>
      </c>
      <c r="C48" s="286">
        <v>60</v>
      </c>
      <c r="D48" s="119" t="s">
        <v>15</v>
      </c>
      <c r="E48" s="62"/>
      <c r="F48" s="62"/>
      <c r="G48" s="62">
        <f t="shared" si="8"/>
        <v>0</v>
      </c>
      <c r="H48" s="62">
        <f t="shared" si="9"/>
        <v>0</v>
      </c>
      <c r="I48" s="62">
        <f t="shared" si="10"/>
        <v>0</v>
      </c>
      <c r="J48" s="173"/>
      <c r="K48" s="173"/>
    </row>
    <row r="49" spans="1:11" s="12" customFormat="1" ht="15" customHeight="1" x14ac:dyDescent="0.2">
      <c r="A49" s="229">
        <v>22</v>
      </c>
      <c r="B49" s="118" t="s">
        <v>669</v>
      </c>
      <c r="C49" s="286">
        <v>120</v>
      </c>
      <c r="D49" s="119" t="s">
        <v>15</v>
      </c>
      <c r="E49" s="62"/>
      <c r="F49" s="62"/>
      <c r="G49" s="62">
        <f t="shared" si="8"/>
        <v>0</v>
      </c>
      <c r="H49" s="62">
        <f t="shared" si="9"/>
        <v>0</v>
      </c>
      <c r="I49" s="62">
        <f t="shared" si="10"/>
        <v>0</v>
      </c>
      <c r="J49" s="173"/>
      <c r="K49" s="173"/>
    </row>
    <row r="50" spans="1:11" s="12" customFormat="1" ht="15" customHeight="1" x14ac:dyDescent="0.2">
      <c r="A50" s="358">
        <v>23</v>
      </c>
      <c r="B50" s="118" t="s">
        <v>778</v>
      </c>
      <c r="C50" s="286">
        <v>140</v>
      </c>
      <c r="D50" s="119" t="s">
        <v>15</v>
      </c>
      <c r="E50" s="62"/>
      <c r="F50" s="62"/>
      <c r="G50" s="62">
        <f t="shared" si="8"/>
        <v>0</v>
      </c>
      <c r="H50" s="62">
        <f t="shared" si="9"/>
        <v>0</v>
      </c>
      <c r="I50" s="62">
        <f t="shared" si="10"/>
        <v>0</v>
      </c>
      <c r="J50" s="173"/>
      <c r="K50" s="173"/>
    </row>
    <row r="51" spans="1:11" s="12" customFormat="1" ht="15" customHeight="1" x14ac:dyDescent="0.2">
      <c r="A51" s="229">
        <v>24</v>
      </c>
      <c r="B51" s="118" t="s">
        <v>670</v>
      </c>
      <c r="C51" s="286">
        <v>60</v>
      </c>
      <c r="D51" s="119" t="s">
        <v>15</v>
      </c>
      <c r="E51" s="62"/>
      <c r="F51" s="62"/>
      <c r="G51" s="62">
        <f t="shared" si="8"/>
        <v>0</v>
      </c>
      <c r="H51" s="62">
        <f t="shared" si="9"/>
        <v>0</v>
      </c>
      <c r="I51" s="62">
        <f t="shared" si="10"/>
        <v>0</v>
      </c>
      <c r="J51" s="173"/>
      <c r="K51" s="173"/>
    </row>
    <row r="52" spans="1:11" s="12" customFormat="1" ht="15" customHeight="1" x14ac:dyDescent="0.2">
      <c r="A52" s="117">
        <v>25</v>
      </c>
      <c r="B52" s="118" t="s">
        <v>671</v>
      </c>
      <c r="C52" s="286">
        <v>30</v>
      </c>
      <c r="D52" s="119" t="s">
        <v>15</v>
      </c>
      <c r="E52" s="62"/>
      <c r="F52" s="62"/>
      <c r="G52" s="62">
        <f t="shared" si="8"/>
        <v>0</v>
      </c>
      <c r="H52" s="62">
        <f t="shared" si="9"/>
        <v>0</v>
      </c>
      <c r="I52" s="62">
        <f t="shared" si="10"/>
        <v>0</v>
      </c>
      <c r="J52" s="173"/>
      <c r="K52" s="173"/>
    </row>
    <row r="53" spans="1:11" s="12" customFormat="1" ht="15" customHeight="1" x14ac:dyDescent="0.2">
      <c r="A53" s="229">
        <v>26</v>
      </c>
      <c r="B53" s="118" t="s">
        <v>672</v>
      </c>
      <c r="C53" s="286">
        <v>60</v>
      </c>
      <c r="D53" s="119" t="s">
        <v>15</v>
      </c>
      <c r="E53" s="62"/>
      <c r="F53" s="62"/>
      <c r="G53" s="62">
        <f t="shared" si="8"/>
        <v>0</v>
      </c>
      <c r="H53" s="62">
        <f t="shared" si="9"/>
        <v>0</v>
      </c>
      <c r="I53" s="62">
        <f t="shared" si="10"/>
        <v>0</v>
      </c>
      <c r="J53" s="173"/>
      <c r="K53" s="173"/>
    </row>
    <row r="54" spans="1:11" s="12" customFormat="1" ht="15" customHeight="1" x14ac:dyDescent="0.2">
      <c r="A54" s="358">
        <v>27</v>
      </c>
      <c r="B54" s="118" t="s">
        <v>779</v>
      </c>
      <c r="C54" s="286">
        <v>60</v>
      </c>
      <c r="D54" s="119" t="s">
        <v>15</v>
      </c>
      <c r="E54" s="62"/>
      <c r="F54" s="62"/>
      <c r="G54" s="62">
        <f t="shared" si="8"/>
        <v>0</v>
      </c>
      <c r="H54" s="62">
        <f t="shared" si="9"/>
        <v>0</v>
      </c>
      <c r="I54" s="62">
        <f t="shared" si="10"/>
        <v>0</v>
      </c>
      <c r="J54" s="173"/>
      <c r="K54" s="173"/>
    </row>
    <row r="55" spans="1:11" s="12" customFormat="1" ht="30" customHeight="1" x14ac:dyDescent="0.2">
      <c r="A55" s="229">
        <v>28</v>
      </c>
      <c r="B55" s="118" t="s">
        <v>674</v>
      </c>
      <c r="C55" s="286">
        <v>40</v>
      </c>
      <c r="D55" s="119" t="s">
        <v>15</v>
      </c>
      <c r="E55" s="62"/>
      <c r="F55" s="62"/>
      <c r="G55" s="62">
        <f t="shared" si="8"/>
        <v>0</v>
      </c>
      <c r="H55" s="62">
        <f t="shared" si="9"/>
        <v>0</v>
      </c>
      <c r="I55" s="62">
        <f t="shared" si="10"/>
        <v>0</v>
      </c>
      <c r="J55" s="173"/>
      <c r="K55" s="173"/>
    </row>
    <row r="56" spans="1:11" s="12" customFormat="1" ht="30" customHeight="1" x14ac:dyDescent="0.2">
      <c r="A56" s="246">
        <v>29</v>
      </c>
      <c r="B56" s="118" t="s">
        <v>673</v>
      </c>
      <c r="C56" s="287">
        <v>10</v>
      </c>
      <c r="D56" s="234" t="s">
        <v>15</v>
      </c>
      <c r="E56" s="215"/>
      <c r="F56" s="215"/>
      <c r="G56" s="215">
        <f t="shared" si="8"/>
        <v>0</v>
      </c>
      <c r="H56" s="215">
        <f t="shared" si="9"/>
        <v>0</v>
      </c>
      <c r="I56" s="215">
        <f t="shared" si="10"/>
        <v>0</v>
      </c>
      <c r="J56" s="228"/>
      <c r="K56" s="228"/>
    </row>
    <row r="57" spans="1:11" s="9" customFormat="1" ht="15" customHeight="1" x14ac:dyDescent="0.2">
      <c r="A57" s="298" t="s">
        <v>202</v>
      </c>
      <c r="B57" s="299"/>
      <c r="C57" s="299"/>
      <c r="D57" s="299"/>
      <c r="E57" s="155" t="s">
        <v>437</v>
      </c>
      <c r="F57" s="155" t="s">
        <v>437</v>
      </c>
      <c r="G57" s="227">
        <f>SUM(G25:G56)</f>
        <v>0</v>
      </c>
      <c r="H57" s="227">
        <f>SUM(H25:H56)</f>
        <v>0</v>
      </c>
      <c r="I57" s="227">
        <f>SUM(I25:I56)</f>
        <v>0</v>
      </c>
      <c r="J57" s="235">
        <f>SUM(J25:J56)</f>
        <v>0</v>
      </c>
      <c r="K57" s="235">
        <f>SUM(K25:K56)</f>
        <v>0</v>
      </c>
    </row>
    <row r="58" spans="1:11" s="12" customFormat="1" ht="15" customHeight="1" x14ac:dyDescent="0.2">
      <c r="A58" s="294" t="s">
        <v>665</v>
      </c>
      <c r="B58" s="295"/>
      <c r="C58" s="295"/>
      <c r="D58" s="295"/>
      <c r="E58" s="295"/>
      <c r="F58" s="295"/>
      <c r="G58" s="295"/>
      <c r="H58" s="295"/>
      <c r="I58" s="295"/>
      <c r="J58" s="175"/>
      <c r="K58" s="176"/>
    </row>
    <row r="59" spans="1:11" s="12" customFormat="1" ht="15" customHeight="1" x14ac:dyDescent="0.2">
      <c r="A59" s="229">
        <v>1</v>
      </c>
      <c r="B59" s="230" t="s">
        <v>481</v>
      </c>
      <c r="C59" s="285">
        <v>900</v>
      </c>
      <c r="D59" s="231" t="s">
        <v>15</v>
      </c>
      <c r="E59" s="201"/>
      <c r="F59" s="201"/>
      <c r="G59" s="201">
        <f>C59*F59</f>
        <v>0</v>
      </c>
      <c r="H59" s="201">
        <f t="shared" ref="H59:H62" si="11">G59*0.095</f>
        <v>0</v>
      </c>
      <c r="I59" s="201">
        <f>G59+H59</f>
        <v>0</v>
      </c>
      <c r="J59" s="179"/>
      <c r="K59" s="179"/>
    </row>
    <row r="60" spans="1:11" s="12" customFormat="1" ht="15" customHeight="1" x14ac:dyDescent="0.2">
      <c r="A60" s="117">
        <v>2</v>
      </c>
      <c r="B60" s="118" t="s">
        <v>484</v>
      </c>
      <c r="C60" s="287">
        <v>80</v>
      </c>
      <c r="D60" s="119" t="s">
        <v>15</v>
      </c>
      <c r="E60" s="62"/>
      <c r="F60" s="62"/>
      <c r="G60" s="62">
        <f>C60*F60</f>
        <v>0</v>
      </c>
      <c r="H60" s="62">
        <f t="shared" si="11"/>
        <v>0</v>
      </c>
      <c r="I60" s="62">
        <f>G60+H60</f>
        <v>0</v>
      </c>
      <c r="J60" s="173"/>
      <c r="K60" s="173"/>
    </row>
    <row r="61" spans="1:11" s="12" customFormat="1" ht="15" customHeight="1" x14ac:dyDescent="0.2">
      <c r="A61" s="117">
        <v>3</v>
      </c>
      <c r="B61" s="118" t="s">
        <v>482</v>
      </c>
      <c r="C61" s="286">
        <v>200</v>
      </c>
      <c r="D61" s="119" t="s">
        <v>15</v>
      </c>
      <c r="E61" s="62"/>
      <c r="F61" s="62"/>
      <c r="G61" s="62">
        <f>C61*F61</f>
        <v>0</v>
      </c>
      <c r="H61" s="62">
        <f t="shared" si="11"/>
        <v>0</v>
      </c>
      <c r="I61" s="62">
        <f>G61+H61</f>
        <v>0</v>
      </c>
      <c r="J61" s="173"/>
      <c r="K61" s="173"/>
    </row>
    <row r="62" spans="1:11" s="12" customFormat="1" ht="15" customHeight="1" x14ac:dyDescent="0.2">
      <c r="A62" s="117">
        <v>4</v>
      </c>
      <c r="B62" s="118" t="s">
        <v>483</v>
      </c>
      <c r="C62" s="287">
        <v>60</v>
      </c>
      <c r="D62" s="119" t="s">
        <v>15</v>
      </c>
      <c r="E62" s="62"/>
      <c r="F62" s="62"/>
      <c r="G62" s="62">
        <f>C62*F62</f>
        <v>0</v>
      </c>
      <c r="H62" s="62">
        <f t="shared" si="11"/>
        <v>0</v>
      </c>
      <c r="I62" s="62">
        <f>G62+H62</f>
        <v>0</v>
      </c>
      <c r="J62" s="173"/>
      <c r="K62" s="173"/>
    </row>
    <row r="63" spans="1:11" s="12" customFormat="1" ht="15" customHeight="1" x14ac:dyDescent="0.2">
      <c r="A63" s="296" t="s">
        <v>203</v>
      </c>
      <c r="B63" s="316"/>
      <c r="C63" s="316"/>
      <c r="D63" s="316"/>
      <c r="E63" s="65" t="s">
        <v>437</v>
      </c>
      <c r="F63" s="65" t="s">
        <v>437</v>
      </c>
      <c r="G63" s="79">
        <f>SUM(G59:G62)</f>
        <v>0</v>
      </c>
      <c r="H63" s="79">
        <f t="shared" ref="H63:I63" si="12">SUM(H59:H62)</f>
        <v>0</v>
      </c>
      <c r="I63" s="79">
        <f t="shared" si="12"/>
        <v>0</v>
      </c>
      <c r="J63" s="225">
        <f>SUM(J59:J62)</f>
        <v>0</v>
      </c>
      <c r="K63" s="225">
        <f>SUM(K59:K62)</f>
        <v>0</v>
      </c>
    </row>
    <row r="64" spans="1:11" s="12" customFormat="1" ht="15" customHeight="1" x14ac:dyDescent="0.2">
      <c r="A64" s="294" t="s">
        <v>666</v>
      </c>
      <c r="B64" s="295"/>
      <c r="C64" s="295"/>
      <c r="D64" s="295"/>
      <c r="E64" s="295"/>
      <c r="F64" s="295"/>
      <c r="G64" s="295"/>
      <c r="H64" s="295"/>
      <c r="I64" s="295"/>
      <c r="J64" s="175"/>
      <c r="K64" s="176"/>
    </row>
    <row r="65" spans="1:13" s="12" customFormat="1" ht="15" customHeight="1" x14ac:dyDescent="0.2">
      <c r="A65" s="229">
        <v>1</v>
      </c>
      <c r="B65" s="230" t="s">
        <v>667</v>
      </c>
      <c r="C65" s="285">
        <v>200</v>
      </c>
      <c r="D65" s="231" t="s">
        <v>15</v>
      </c>
      <c r="E65" s="201"/>
      <c r="F65" s="201"/>
      <c r="G65" s="201">
        <f>C65*F65</f>
        <v>0</v>
      </c>
      <c r="H65" s="201">
        <f t="shared" ref="H65:H66" si="13">G65*0.095</f>
        <v>0</v>
      </c>
      <c r="I65" s="201">
        <f>G65+H65</f>
        <v>0</v>
      </c>
      <c r="J65" s="179"/>
      <c r="K65" s="238" t="s">
        <v>437</v>
      </c>
    </row>
    <row r="66" spans="1:13" s="12" customFormat="1" ht="15" customHeight="1" x14ac:dyDescent="0.2">
      <c r="A66" s="117">
        <v>2</v>
      </c>
      <c r="B66" s="118" t="s">
        <v>668</v>
      </c>
      <c r="C66" s="286">
        <v>100</v>
      </c>
      <c r="D66" s="119" t="s">
        <v>15</v>
      </c>
      <c r="E66" s="62"/>
      <c r="F66" s="62"/>
      <c r="G66" s="62">
        <f>C66*F66</f>
        <v>0</v>
      </c>
      <c r="H66" s="62">
        <f t="shared" si="13"/>
        <v>0</v>
      </c>
      <c r="I66" s="62">
        <f>G66+H66</f>
        <v>0</v>
      </c>
      <c r="J66" s="173"/>
      <c r="K66" s="238" t="s">
        <v>437</v>
      </c>
    </row>
    <row r="67" spans="1:13" s="12" customFormat="1" ht="15" customHeight="1" x14ac:dyDescent="0.2">
      <c r="A67" s="296" t="s">
        <v>204</v>
      </c>
      <c r="B67" s="316"/>
      <c r="C67" s="316"/>
      <c r="D67" s="316"/>
      <c r="E67" s="65" t="s">
        <v>437</v>
      </c>
      <c r="F67" s="65" t="s">
        <v>437</v>
      </c>
      <c r="G67" s="79">
        <f>SUM(G65:G66)</f>
        <v>0</v>
      </c>
      <c r="H67" s="79">
        <f>SUM(H65:H66)</f>
        <v>0</v>
      </c>
      <c r="I67" s="79">
        <f>SUM(I65:I66)</f>
        <v>0</v>
      </c>
      <c r="J67" s="225">
        <f>SUM(J65:J66)</f>
        <v>0</v>
      </c>
      <c r="K67" s="238" t="s">
        <v>437</v>
      </c>
    </row>
    <row r="70" spans="1:13" ht="14.1" customHeight="1" x14ac:dyDescent="0.25">
      <c r="A70" s="22" t="s">
        <v>263</v>
      </c>
      <c r="B70" s="5"/>
      <c r="C70" s="194"/>
      <c r="D70" s="195"/>
      <c r="E70" s="8"/>
      <c r="F70" s="8"/>
      <c r="G70" s="8"/>
      <c r="H70" s="8"/>
      <c r="I70" s="8"/>
      <c r="J70" s="7"/>
      <c r="K70" s="7"/>
    </row>
    <row r="71" spans="1:13" ht="14.1" customHeight="1" x14ac:dyDescent="0.25">
      <c r="A71" s="313" t="s">
        <v>264</v>
      </c>
      <c r="B71" s="314"/>
      <c r="C71" s="314"/>
      <c r="D71" s="314"/>
      <c r="E71" s="314"/>
      <c r="F71" s="314"/>
      <c r="G71" s="314"/>
      <c r="H71" s="314"/>
      <c r="I71" s="314"/>
      <c r="J71" s="314"/>
      <c r="K71" s="314"/>
    </row>
    <row r="72" spans="1:13" ht="14.1" customHeight="1" x14ac:dyDescent="0.25">
      <c r="A72" s="313" t="s">
        <v>566</v>
      </c>
      <c r="B72" s="314"/>
      <c r="C72" s="314"/>
      <c r="D72" s="314"/>
      <c r="E72" s="314"/>
      <c r="F72" s="314"/>
      <c r="G72" s="314"/>
      <c r="H72" s="314"/>
      <c r="I72" s="314"/>
      <c r="J72" s="314"/>
      <c r="K72" s="314"/>
    </row>
    <row r="73" spans="1:13" ht="14.1" customHeight="1" x14ac:dyDescent="0.25">
      <c r="A73" s="7" t="s">
        <v>567</v>
      </c>
      <c r="B73" s="4"/>
      <c r="C73" s="194"/>
      <c r="D73" s="195"/>
      <c r="E73" s="8"/>
      <c r="F73" s="8"/>
      <c r="G73" s="8"/>
      <c r="H73" s="8"/>
      <c r="I73" s="8"/>
      <c r="J73" s="7"/>
      <c r="K73" s="7"/>
    </row>
    <row r="74" spans="1:13" ht="14.1" customHeight="1" x14ac:dyDescent="0.25">
      <c r="A74" s="7" t="s">
        <v>265</v>
      </c>
      <c r="B74" s="4"/>
      <c r="C74" s="194"/>
      <c r="D74" s="195"/>
      <c r="E74" s="8"/>
      <c r="F74" s="8"/>
      <c r="G74" s="8"/>
      <c r="H74" s="8"/>
      <c r="I74" s="8"/>
      <c r="J74" s="7"/>
      <c r="K74" s="7"/>
    </row>
    <row r="75" spans="1:13" ht="14.1" customHeight="1" x14ac:dyDescent="0.25">
      <c r="A75" s="7" t="s">
        <v>266</v>
      </c>
      <c r="B75" s="4"/>
      <c r="C75" s="194"/>
      <c r="D75" s="195"/>
      <c r="E75" s="8"/>
      <c r="F75" s="8"/>
      <c r="G75" s="8"/>
      <c r="H75" s="8"/>
      <c r="I75" s="8"/>
      <c r="J75" s="7"/>
      <c r="K75" s="7"/>
    </row>
    <row r="76" spans="1:13" ht="14.1" customHeight="1" x14ac:dyDescent="0.25">
      <c r="A76" s="7" t="s">
        <v>267</v>
      </c>
      <c r="B76" s="4"/>
      <c r="C76" s="194"/>
      <c r="D76" s="195"/>
      <c r="E76" s="8"/>
      <c r="F76" s="8"/>
      <c r="G76" s="8"/>
      <c r="H76" s="8"/>
      <c r="I76" s="8"/>
      <c r="J76" s="7"/>
      <c r="K76" s="7"/>
    </row>
    <row r="77" spans="1:13" ht="14.1" customHeight="1" x14ac:dyDescent="0.25">
      <c r="A77" s="293" t="s">
        <v>562</v>
      </c>
      <c r="B77" s="293"/>
      <c r="C77" s="293"/>
      <c r="D77" s="293"/>
      <c r="E77" s="293"/>
      <c r="F77" s="293"/>
      <c r="G77" s="293"/>
      <c r="H77" s="293"/>
      <c r="I77" s="293"/>
      <c r="J77" s="293"/>
      <c r="K77" s="293"/>
    </row>
    <row r="78" spans="1:13" ht="38.25" customHeight="1" x14ac:dyDescent="0.25">
      <c r="A78" s="293" t="s">
        <v>732</v>
      </c>
      <c r="B78" s="293"/>
      <c r="C78" s="293"/>
      <c r="D78" s="293"/>
      <c r="E78" s="293"/>
      <c r="F78" s="293"/>
      <c r="G78" s="293"/>
      <c r="H78" s="293"/>
      <c r="I78" s="293"/>
      <c r="J78" s="293"/>
      <c r="K78" s="293"/>
      <c r="L78" s="50"/>
      <c r="M78" s="50"/>
    </row>
    <row r="79" spans="1:13" ht="14.1" customHeight="1" x14ac:dyDescent="0.25">
      <c r="A79" s="309"/>
      <c r="B79" s="309"/>
      <c r="C79" s="309"/>
      <c r="D79" s="309"/>
      <c r="E79" s="309"/>
      <c r="F79" s="309"/>
      <c r="G79" s="309"/>
      <c r="H79" s="309"/>
    </row>
    <row r="80" spans="1:13" ht="14.1" customHeight="1" x14ac:dyDescent="0.3">
      <c r="A80" s="2"/>
      <c r="B80" s="3"/>
      <c r="C80" s="2"/>
      <c r="D80" s="2"/>
      <c r="E80" s="2"/>
      <c r="F80" s="2"/>
      <c r="G80" s="2"/>
      <c r="H80" s="2"/>
      <c r="I80" s="2"/>
    </row>
    <row r="81" spans="1:9" ht="16.5" customHeight="1" x14ac:dyDescent="0.3">
      <c r="A81" s="45" t="s">
        <v>268</v>
      </c>
      <c r="B81" s="45"/>
      <c r="C81" s="45" t="s">
        <v>438</v>
      </c>
      <c r="D81" s="44"/>
      <c r="E81" s="44"/>
      <c r="F81" s="2"/>
      <c r="G81" s="44"/>
      <c r="H81" s="46" t="s">
        <v>439</v>
      </c>
      <c r="I81" s="44"/>
    </row>
  </sheetData>
  <mergeCells count="17">
    <mergeCell ref="A22:D22"/>
    <mergeCell ref="A23:I23"/>
    <mergeCell ref="A24:I24"/>
    <mergeCell ref="E2:L2"/>
    <mergeCell ref="A1:K1"/>
    <mergeCell ref="A7:I7"/>
    <mergeCell ref="A79:H79"/>
    <mergeCell ref="A58:I58"/>
    <mergeCell ref="A63:D63"/>
    <mergeCell ref="A42:I42"/>
    <mergeCell ref="A71:K71"/>
    <mergeCell ref="A72:K72"/>
    <mergeCell ref="A77:K77"/>
    <mergeCell ref="A78:K78"/>
    <mergeCell ref="A64:I64"/>
    <mergeCell ref="A67:D67"/>
    <mergeCell ref="A57:D57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Width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6" topLeftCell="A7" activePane="bottomLeft" state="frozen"/>
      <selection pane="bottomLeft" sqref="A1:K1"/>
    </sheetView>
  </sheetViews>
  <sheetFormatPr defaultRowHeight="15" x14ac:dyDescent="0.25"/>
  <cols>
    <col min="1" max="1" width="2.7109375" customWidth="1"/>
    <col min="2" max="2" width="66.5703125" style="11" customWidth="1"/>
    <col min="3" max="3" width="5.85546875" customWidth="1"/>
    <col min="4" max="4" width="4.42578125" customWidth="1"/>
    <col min="5" max="5" width="16.85546875" customWidth="1"/>
    <col min="6" max="6" width="8.140625" customWidth="1"/>
    <col min="7" max="7" width="8.42578125" customWidth="1"/>
    <col min="8" max="8" width="7.42578125" customWidth="1"/>
    <col min="9" max="9" width="8.7109375" customWidth="1"/>
    <col min="10" max="10" width="7.140625" customWidth="1"/>
    <col min="11" max="11" width="7" customWidth="1"/>
  </cols>
  <sheetData>
    <row r="1" spans="1:12" s="9" customFormat="1" ht="18.600000000000001" customHeight="1" x14ac:dyDescent="0.25">
      <c r="A1" s="304" t="s">
        <v>722</v>
      </c>
      <c r="B1" s="305"/>
      <c r="C1" s="305"/>
      <c r="D1" s="305"/>
      <c r="E1" s="305"/>
      <c r="F1" s="305"/>
      <c r="G1" s="305"/>
      <c r="H1" s="305"/>
      <c r="I1" s="305"/>
      <c r="J1" s="306"/>
      <c r="K1" s="307"/>
      <c r="L1" s="290"/>
    </row>
    <row r="2" spans="1:12" s="2" customFormat="1" ht="16.5" customHeight="1" x14ac:dyDescent="0.3">
      <c r="B2" s="3"/>
      <c r="E2" s="330" t="s">
        <v>753</v>
      </c>
      <c r="F2" s="330"/>
      <c r="G2" s="330"/>
      <c r="H2" s="330"/>
      <c r="I2" s="330"/>
      <c r="J2" s="330"/>
      <c r="K2" s="330"/>
      <c r="L2" s="330"/>
    </row>
    <row r="3" spans="1:12" ht="16.5" customHeight="1" x14ac:dyDescent="0.25">
      <c r="A3" s="30" t="s">
        <v>2</v>
      </c>
      <c r="B3" s="10"/>
      <c r="C3" s="1"/>
      <c r="D3" s="1"/>
      <c r="E3" s="1" t="s">
        <v>5</v>
      </c>
      <c r="F3" s="1"/>
      <c r="G3" s="1"/>
      <c r="H3" s="1"/>
      <c r="I3" s="1"/>
    </row>
    <row r="4" spans="1:12" s="2" customFormat="1" ht="12.6" customHeight="1" x14ac:dyDescent="0.3">
      <c r="B4" s="3"/>
    </row>
    <row r="5" spans="1:12" s="83" customFormat="1" ht="60" customHeight="1" x14ac:dyDescent="0.25">
      <c r="A5" s="84" t="s">
        <v>430</v>
      </c>
      <c r="B5" s="84" t="s">
        <v>431</v>
      </c>
      <c r="C5" s="84" t="s">
        <v>432</v>
      </c>
      <c r="D5" s="84" t="s">
        <v>3</v>
      </c>
      <c r="E5" s="84" t="s">
        <v>433</v>
      </c>
      <c r="F5" s="84" t="s">
        <v>256</v>
      </c>
      <c r="G5" s="84" t="s">
        <v>260</v>
      </c>
      <c r="H5" s="84" t="s">
        <v>261</v>
      </c>
      <c r="I5" s="84" t="s">
        <v>262</v>
      </c>
      <c r="J5" s="146" t="s">
        <v>553</v>
      </c>
      <c r="K5" s="147" t="s">
        <v>554</v>
      </c>
    </row>
    <row r="6" spans="1:12" s="9" customFormat="1" ht="24" customHeight="1" x14ac:dyDescent="0.2">
      <c r="A6" s="85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 t="s">
        <v>257</v>
      </c>
      <c r="H6" s="85" t="s">
        <v>258</v>
      </c>
      <c r="I6" s="85" t="s">
        <v>259</v>
      </c>
      <c r="J6" s="166">
        <v>10</v>
      </c>
      <c r="K6" s="167">
        <v>11</v>
      </c>
    </row>
    <row r="7" spans="1:12" s="9" customFormat="1" ht="15" customHeight="1" x14ac:dyDescent="0.2">
      <c r="A7" s="294" t="s">
        <v>748</v>
      </c>
      <c r="B7" s="295"/>
      <c r="C7" s="295"/>
      <c r="D7" s="295"/>
      <c r="E7" s="295"/>
      <c r="F7" s="295"/>
      <c r="G7" s="295"/>
      <c r="H7" s="295"/>
      <c r="I7" s="295"/>
      <c r="J7" s="159"/>
      <c r="K7" s="160"/>
    </row>
    <row r="8" spans="1:12" s="9" customFormat="1" ht="15" customHeight="1" x14ac:dyDescent="0.2">
      <c r="A8" s="220">
        <v>1</v>
      </c>
      <c r="B8" s="221" t="s">
        <v>676</v>
      </c>
      <c r="C8" s="285">
        <v>1200</v>
      </c>
      <c r="D8" s="223" t="s">
        <v>419</v>
      </c>
      <c r="E8" s="242"/>
      <c r="F8" s="242"/>
      <c r="G8" s="242">
        <f t="shared" ref="G8:G15" si="0">C8*F8</f>
        <v>0</v>
      </c>
      <c r="H8" s="242">
        <f>G8*0.095</f>
        <v>0</v>
      </c>
      <c r="I8" s="242">
        <f t="shared" ref="I8:I15" si="1">G8+H8</f>
        <v>0</v>
      </c>
      <c r="J8" s="158"/>
      <c r="K8" s="158"/>
    </row>
    <row r="9" spans="1:12" s="9" customFormat="1" ht="15" customHeight="1" x14ac:dyDescent="0.2">
      <c r="A9" s="78">
        <v>2</v>
      </c>
      <c r="B9" s="68" t="s">
        <v>678</v>
      </c>
      <c r="C9" s="286">
        <v>1000</v>
      </c>
      <c r="D9" s="69" t="s">
        <v>419</v>
      </c>
      <c r="E9" s="120"/>
      <c r="F9" s="120"/>
      <c r="G9" s="120">
        <f t="shared" si="0"/>
        <v>0</v>
      </c>
      <c r="H9" s="120">
        <f t="shared" ref="H9:H15" si="2">G9*0.095</f>
        <v>0</v>
      </c>
      <c r="I9" s="120">
        <f t="shared" si="1"/>
        <v>0</v>
      </c>
      <c r="J9" s="63"/>
      <c r="K9" s="63"/>
    </row>
    <row r="10" spans="1:12" s="9" customFormat="1" ht="15" customHeight="1" x14ac:dyDescent="0.2">
      <c r="A10" s="78">
        <v>3</v>
      </c>
      <c r="B10" s="68" t="s">
        <v>677</v>
      </c>
      <c r="C10" s="286">
        <v>500</v>
      </c>
      <c r="D10" s="69" t="s">
        <v>419</v>
      </c>
      <c r="E10" s="120"/>
      <c r="F10" s="120"/>
      <c r="G10" s="120">
        <f t="shared" si="0"/>
        <v>0</v>
      </c>
      <c r="H10" s="120">
        <f t="shared" si="2"/>
        <v>0</v>
      </c>
      <c r="I10" s="120">
        <f t="shared" si="1"/>
        <v>0</v>
      </c>
      <c r="J10" s="63"/>
      <c r="K10" s="63"/>
    </row>
    <row r="11" spans="1:12" s="9" customFormat="1" ht="15" customHeight="1" x14ac:dyDescent="0.2">
      <c r="A11" s="78">
        <v>4</v>
      </c>
      <c r="B11" s="68" t="s">
        <v>679</v>
      </c>
      <c r="C11" s="286">
        <v>80</v>
      </c>
      <c r="D11" s="69" t="s">
        <v>419</v>
      </c>
      <c r="E11" s="120"/>
      <c r="F11" s="120"/>
      <c r="G11" s="120">
        <f t="shared" si="0"/>
        <v>0</v>
      </c>
      <c r="H11" s="120">
        <f t="shared" si="2"/>
        <v>0</v>
      </c>
      <c r="I11" s="120">
        <f t="shared" si="1"/>
        <v>0</v>
      </c>
      <c r="J11" s="63"/>
      <c r="K11" s="63"/>
    </row>
    <row r="12" spans="1:12" s="9" customFormat="1" ht="30" customHeight="1" x14ac:dyDescent="0.2">
      <c r="A12" s="78">
        <v>5</v>
      </c>
      <c r="B12" s="68" t="s">
        <v>680</v>
      </c>
      <c r="C12" s="286">
        <v>900</v>
      </c>
      <c r="D12" s="69" t="s">
        <v>419</v>
      </c>
      <c r="E12" s="120"/>
      <c r="F12" s="120"/>
      <c r="G12" s="120">
        <f t="shared" si="0"/>
        <v>0</v>
      </c>
      <c r="H12" s="120">
        <f t="shared" si="2"/>
        <v>0</v>
      </c>
      <c r="I12" s="120">
        <f t="shared" si="1"/>
        <v>0</v>
      </c>
      <c r="J12" s="63"/>
      <c r="K12" s="63"/>
    </row>
    <row r="13" spans="1:12" s="9" customFormat="1" ht="15" customHeight="1" x14ac:dyDescent="0.2">
      <c r="A13" s="78">
        <v>6</v>
      </c>
      <c r="B13" s="68" t="s">
        <v>681</v>
      </c>
      <c r="C13" s="286">
        <v>2000</v>
      </c>
      <c r="D13" s="69" t="s">
        <v>337</v>
      </c>
      <c r="E13" s="120"/>
      <c r="F13" s="120"/>
      <c r="G13" s="120">
        <f t="shared" si="0"/>
        <v>0</v>
      </c>
      <c r="H13" s="120">
        <f t="shared" si="2"/>
        <v>0</v>
      </c>
      <c r="I13" s="120">
        <f t="shared" si="1"/>
        <v>0</v>
      </c>
      <c r="J13" s="63"/>
      <c r="K13" s="63"/>
    </row>
    <row r="14" spans="1:12" s="9" customFormat="1" ht="15" customHeight="1" x14ac:dyDescent="0.2">
      <c r="A14" s="78">
        <v>7</v>
      </c>
      <c r="B14" s="68" t="s">
        <v>683</v>
      </c>
      <c r="C14" s="286">
        <v>1000</v>
      </c>
      <c r="D14" s="69" t="s">
        <v>337</v>
      </c>
      <c r="E14" s="120"/>
      <c r="F14" s="120"/>
      <c r="G14" s="120">
        <f t="shared" si="0"/>
        <v>0</v>
      </c>
      <c r="H14" s="120">
        <f t="shared" si="2"/>
        <v>0</v>
      </c>
      <c r="I14" s="120">
        <f t="shared" si="1"/>
        <v>0</v>
      </c>
      <c r="J14" s="63"/>
      <c r="K14" s="63"/>
    </row>
    <row r="15" spans="1:12" s="9" customFormat="1" ht="15" customHeight="1" x14ac:dyDescent="0.2">
      <c r="A15" s="78">
        <v>8</v>
      </c>
      <c r="B15" s="68" t="s">
        <v>682</v>
      </c>
      <c r="C15" s="286">
        <v>1000</v>
      </c>
      <c r="D15" s="69" t="s">
        <v>337</v>
      </c>
      <c r="E15" s="120"/>
      <c r="F15" s="120"/>
      <c r="G15" s="120">
        <f t="shared" si="0"/>
        <v>0</v>
      </c>
      <c r="H15" s="120">
        <f t="shared" si="2"/>
        <v>0</v>
      </c>
      <c r="I15" s="120">
        <f t="shared" si="1"/>
        <v>0</v>
      </c>
      <c r="J15" s="63"/>
      <c r="K15" s="63"/>
    </row>
    <row r="16" spans="1:12" s="9" customFormat="1" ht="15" customHeight="1" x14ac:dyDescent="0.2">
      <c r="A16" s="220">
        <v>9</v>
      </c>
      <c r="B16" s="221" t="s">
        <v>146</v>
      </c>
      <c r="C16" s="285">
        <v>300</v>
      </c>
      <c r="D16" s="223" t="s">
        <v>419</v>
      </c>
      <c r="E16" s="242"/>
      <c r="F16" s="242"/>
      <c r="G16" s="242">
        <f t="shared" ref="G16:G25" si="3">C16*F16</f>
        <v>0</v>
      </c>
      <c r="H16" s="242">
        <f t="shared" ref="H16:H25" si="4">G16*0.095</f>
        <v>0</v>
      </c>
      <c r="I16" s="242">
        <f t="shared" ref="I16:I25" si="5">G16+H16</f>
        <v>0</v>
      </c>
      <c r="J16" s="158"/>
      <c r="K16" s="158"/>
    </row>
    <row r="17" spans="1:11" s="9" customFormat="1" ht="15" customHeight="1" x14ac:dyDescent="0.2">
      <c r="A17" s="78">
        <v>10</v>
      </c>
      <c r="B17" s="68" t="s">
        <v>684</v>
      </c>
      <c r="C17" s="286">
        <v>100</v>
      </c>
      <c r="D17" s="69" t="s">
        <v>419</v>
      </c>
      <c r="E17" s="120"/>
      <c r="F17" s="120"/>
      <c r="G17" s="120">
        <f t="shared" si="3"/>
        <v>0</v>
      </c>
      <c r="H17" s="120">
        <f t="shared" si="4"/>
        <v>0</v>
      </c>
      <c r="I17" s="120">
        <f t="shared" si="5"/>
        <v>0</v>
      </c>
      <c r="J17" s="63"/>
      <c r="K17" s="63"/>
    </row>
    <row r="18" spans="1:11" s="9" customFormat="1" ht="15" customHeight="1" x14ac:dyDescent="0.2">
      <c r="A18" s="78">
        <v>11</v>
      </c>
      <c r="B18" s="68" t="s">
        <v>147</v>
      </c>
      <c r="C18" s="286">
        <v>800</v>
      </c>
      <c r="D18" s="69" t="s">
        <v>419</v>
      </c>
      <c r="E18" s="120"/>
      <c r="F18" s="120"/>
      <c r="G18" s="120">
        <f t="shared" si="3"/>
        <v>0</v>
      </c>
      <c r="H18" s="120">
        <f t="shared" si="4"/>
        <v>0</v>
      </c>
      <c r="I18" s="120">
        <f t="shared" si="5"/>
        <v>0</v>
      </c>
      <c r="J18" s="63"/>
      <c r="K18" s="63"/>
    </row>
    <row r="19" spans="1:11" s="9" customFormat="1" ht="15" customHeight="1" x14ac:dyDescent="0.2">
      <c r="A19" s="78">
        <v>12</v>
      </c>
      <c r="B19" s="68" t="s">
        <v>148</v>
      </c>
      <c r="C19" s="286">
        <v>100</v>
      </c>
      <c r="D19" s="69" t="s">
        <v>419</v>
      </c>
      <c r="E19" s="120"/>
      <c r="F19" s="120"/>
      <c r="G19" s="120">
        <f t="shared" si="3"/>
        <v>0</v>
      </c>
      <c r="H19" s="120">
        <f t="shared" si="4"/>
        <v>0</v>
      </c>
      <c r="I19" s="120">
        <f t="shared" si="5"/>
        <v>0</v>
      </c>
      <c r="J19" s="63"/>
      <c r="K19" s="63"/>
    </row>
    <row r="20" spans="1:11" s="9" customFormat="1" ht="15" customHeight="1" x14ac:dyDescent="0.2">
      <c r="A20" s="78">
        <v>13</v>
      </c>
      <c r="B20" s="68" t="s">
        <v>149</v>
      </c>
      <c r="C20" s="286">
        <v>300</v>
      </c>
      <c r="D20" s="69" t="s">
        <v>419</v>
      </c>
      <c r="E20" s="120"/>
      <c r="F20" s="120"/>
      <c r="G20" s="120">
        <f t="shared" si="3"/>
        <v>0</v>
      </c>
      <c r="H20" s="120">
        <f t="shared" si="4"/>
        <v>0</v>
      </c>
      <c r="I20" s="120">
        <f t="shared" si="5"/>
        <v>0</v>
      </c>
      <c r="J20" s="63"/>
      <c r="K20" s="63"/>
    </row>
    <row r="21" spans="1:11" s="9" customFormat="1" ht="15" customHeight="1" x14ac:dyDescent="0.2">
      <c r="A21" s="78">
        <v>14</v>
      </c>
      <c r="B21" s="68" t="s">
        <v>150</v>
      </c>
      <c r="C21" s="286">
        <v>80</v>
      </c>
      <c r="D21" s="69" t="s">
        <v>419</v>
      </c>
      <c r="E21" s="120"/>
      <c r="F21" s="120"/>
      <c r="G21" s="120">
        <f t="shared" si="3"/>
        <v>0</v>
      </c>
      <c r="H21" s="120">
        <f t="shared" si="4"/>
        <v>0</v>
      </c>
      <c r="I21" s="120">
        <f t="shared" si="5"/>
        <v>0</v>
      </c>
      <c r="J21" s="63"/>
      <c r="K21" s="63"/>
    </row>
    <row r="22" spans="1:11" s="9" customFormat="1" ht="15" customHeight="1" x14ac:dyDescent="0.2">
      <c r="A22" s="78">
        <v>15</v>
      </c>
      <c r="B22" s="68" t="s">
        <v>500</v>
      </c>
      <c r="C22" s="286">
        <v>500</v>
      </c>
      <c r="D22" s="69" t="s">
        <v>337</v>
      </c>
      <c r="E22" s="120"/>
      <c r="F22" s="120"/>
      <c r="G22" s="120">
        <f t="shared" si="3"/>
        <v>0</v>
      </c>
      <c r="H22" s="120">
        <f t="shared" si="4"/>
        <v>0</v>
      </c>
      <c r="I22" s="120">
        <f t="shared" si="5"/>
        <v>0</v>
      </c>
      <c r="J22" s="63"/>
      <c r="K22" s="63"/>
    </row>
    <row r="23" spans="1:11" s="9" customFormat="1" ht="15" customHeight="1" x14ac:dyDescent="0.2">
      <c r="A23" s="78">
        <v>16</v>
      </c>
      <c r="B23" s="68" t="s">
        <v>269</v>
      </c>
      <c r="C23" s="278">
        <v>4000</v>
      </c>
      <c r="D23" s="69" t="s">
        <v>337</v>
      </c>
      <c r="E23" s="120"/>
      <c r="F23" s="120"/>
      <c r="G23" s="120">
        <f t="shared" si="3"/>
        <v>0</v>
      </c>
      <c r="H23" s="120">
        <f t="shared" si="4"/>
        <v>0</v>
      </c>
      <c r="I23" s="120">
        <f t="shared" si="5"/>
        <v>0</v>
      </c>
      <c r="J23" s="63"/>
      <c r="K23" s="63"/>
    </row>
    <row r="24" spans="1:11" s="9" customFormat="1" ht="15" customHeight="1" x14ac:dyDescent="0.2">
      <c r="A24" s="220">
        <v>17</v>
      </c>
      <c r="B24" s="68" t="s">
        <v>270</v>
      </c>
      <c r="C24" s="278">
        <v>400</v>
      </c>
      <c r="D24" s="69" t="s">
        <v>337</v>
      </c>
      <c r="E24" s="120"/>
      <c r="F24" s="120"/>
      <c r="G24" s="120">
        <f t="shared" si="3"/>
        <v>0</v>
      </c>
      <c r="H24" s="120">
        <f t="shared" si="4"/>
        <v>0</v>
      </c>
      <c r="I24" s="120">
        <f t="shared" si="5"/>
        <v>0</v>
      </c>
      <c r="J24" s="63"/>
      <c r="K24" s="63"/>
    </row>
    <row r="25" spans="1:11" s="9" customFormat="1" ht="15" customHeight="1" x14ac:dyDescent="0.2">
      <c r="A25" s="78">
        <v>18</v>
      </c>
      <c r="B25" s="68" t="s">
        <v>271</v>
      </c>
      <c r="C25" s="278">
        <v>2000</v>
      </c>
      <c r="D25" s="69" t="s">
        <v>337</v>
      </c>
      <c r="E25" s="120"/>
      <c r="F25" s="120"/>
      <c r="G25" s="120">
        <f t="shared" si="3"/>
        <v>0</v>
      </c>
      <c r="H25" s="120">
        <f t="shared" si="4"/>
        <v>0</v>
      </c>
      <c r="I25" s="120">
        <f t="shared" si="5"/>
        <v>0</v>
      </c>
      <c r="J25" s="63"/>
      <c r="K25" s="63"/>
    </row>
    <row r="26" spans="1:11" s="9" customFormat="1" ht="15" customHeight="1" x14ac:dyDescent="0.2">
      <c r="A26" s="342" t="s">
        <v>205</v>
      </c>
      <c r="B26" s="343"/>
      <c r="C26" s="343"/>
      <c r="D26" s="343"/>
      <c r="E26" s="239" t="s">
        <v>437</v>
      </c>
      <c r="F26" s="239" t="s">
        <v>437</v>
      </c>
      <c r="G26" s="240">
        <f>SUM(G8:G25)</f>
        <v>0</v>
      </c>
      <c r="H26" s="240">
        <f>SUM(H8:H25)</f>
        <v>0</v>
      </c>
      <c r="I26" s="240">
        <f>SUM(I8:I25)</f>
        <v>0</v>
      </c>
      <c r="J26" s="236">
        <f>SUM(J8:J25)</f>
        <v>0</v>
      </c>
      <c r="K26" s="236">
        <f>SUM(K8:K25)</f>
        <v>0</v>
      </c>
    </row>
    <row r="27" spans="1:11" s="9" customFormat="1" ht="15" customHeight="1" x14ac:dyDescent="0.2">
      <c r="A27" s="344" t="s">
        <v>685</v>
      </c>
      <c r="B27" s="345"/>
      <c r="C27" s="345"/>
      <c r="D27" s="345"/>
      <c r="E27" s="345"/>
      <c r="F27" s="345"/>
      <c r="G27" s="345"/>
      <c r="H27" s="345"/>
      <c r="I27" s="345"/>
      <c r="J27" s="159"/>
      <c r="K27" s="160"/>
    </row>
    <row r="28" spans="1:11" s="9" customFormat="1" ht="30" customHeight="1" x14ac:dyDescent="0.2">
      <c r="A28" s="243">
        <v>1</v>
      </c>
      <c r="B28" s="244" t="s">
        <v>499</v>
      </c>
      <c r="C28" s="245">
        <v>80</v>
      </c>
      <c r="D28" s="245" t="s">
        <v>419</v>
      </c>
      <c r="E28" s="242"/>
      <c r="F28" s="242"/>
      <c r="G28" s="242">
        <f>C28*F28</f>
        <v>0</v>
      </c>
      <c r="H28" s="242">
        <f t="shared" ref="H28" si="6">G28*0.095</f>
        <v>0</v>
      </c>
      <c r="I28" s="242">
        <f>G28+H28</f>
        <v>0</v>
      </c>
      <c r="J28" s="158"/>
      <c r="K28" s="158"/>
    </row>
    <row r="29" spans="1:11" s="9" customFormat="1" ht="15" customHeight="1" x14ac:dyDescent="0.2">
      <c r="A29" s="342" t="s">
        <v>206</v>
      </c>
      <c r="B29" s="343"/>
      <c r="C29" s="343"/>
      <c r="D29" s="343"/>
      <c r="E29" s="239" t="s">
        <v>437</v>
      </c>
      <c r="F29" s="239" t="s">
        <v>437</v>
      </c>
      <c r="G29" s="240">
        <f>SUM(G28:G28)</f>
        <v>0</v>
      </c>
      <c r="H29" s="240">
        <f>SUM(H28:H28)</f>
        <v>0</v>
      </c>
      <c r="I29" s="240">
        <f>SUM(I28:I28)</f>
        <v>0</v>
      </c>
      <c r="J29" s="236">
        <f>SUM(J28)</f>
        <v>0</v>
      </c>
      <c r="K29" s="236">
        <f>SUM(K28)</f>
        <v>0</v>
      </c>
    </row>
    <row r="30" spans="1:11" s="9" customFormat="1" ht="15" customHeight="1" x14ac:dyDescent="0.2">
      <c r="A30" s="344" t="s">
        <v>686</v>
      </c>
      <c r="B30" s="345"/>
      <c r="C30" s="345"/>
      <c r="D30" s="345"/>
      <c r="E30" s="345"/>
      <c r="F30" s="345"/>
      <c r="G30" s="345"/>
      <c r="H30" s="345"/>
      <c r="I30" s="345"/>
      <c r="J30" s="159"/>
      <c r="K30" s="160"/>
    </row>
    <row r="31" spans="1:11" s="9" customFormat="1" ht="15" customHeight="1" x14ac:dyDescent="0.2">
      <c r="A31" s="241">
        <v>1</v>
      </c>
      <c r="B31" s="221" t="s">
        <v>151</v>
      </c>
      <c r="C31" s="279">
        <v>400</v>
      </c>
      <c r="D31" s="223" t="s">
        <v>419</v>
      </c>
      <c r="E31" s="242"/>
      <c r="F31" s="242"/>
      <c r="G31" s="242">
        <f>C31*F31</f>
        <v>0</v>
      </c>
      <c r="H31" s="242">
        <f t="shared" ref="H31" si="7">G31*0.095</f>
        <v>0</v>
      </c>
      <c r="I31" s="242">
        <f>G31+H31</f>
        <v>0</v>
      </c>
      <c r="J31" s="158"/>
      <c r="K31" s="172" t="s">
        <v>437</v>
      </c>
    </row>
    <row r="32" spans="1:11" s="9" customFormat="1" ht="15" customHeight="1" x14ac:dyDescent="0.2">
      <c r="A32" s="340" t="s">
        <v>207</v>
      </c>
      <c r="B32" s="341"/>
      <c r="C32" s="341"/>
      <c r="D32" s="341"/>
      <c r="E32" s="122" t="s">
        <v>437</v>
      </c>
      <c r="F32" s="122" t="s">
        <v>437</v>
      </c>
      <c r="G32" s="121">
        <f>SUM(G31:G31)</f>
        <v>0</v>
      </c>
      <c r="H32" s="121">
        <f>SUM(H31:H31)</f>
        <v>0</v>
      </c>
      <c r="I32" s="121">
        <f>SUM(I31:I31)</f>
        <v>0</v>
      </c>
      <c r="J32" s="225">
        <f>SUM(J31)</f>
        <v>0</v>
      </c>
      <c r="K32" s="98" t="s">
        <v>437</v>
      </c>
    </row>
    <row r="34" spans="1:13" ht="11.45" customHeight="1" x14ac:dyDescent="0.25">
      <c r="A34" s="312"/>
      <c r="B34" s="312"/>
      <c r="C34" s="312"/>
      <c r="D34" s="312"/>
      <c r="E34" s="312"/>
      <c r="F34" s="312"/>
      <c r="G34" s="312"/>
      <c r="H34" s="312"/>
      <c r="I34" s="312"/>
    </row>
    <row r="35" spans="1:13" ht="14.1" customHeight="1" x14ac:dyDescent="0.25">
      <c r="A35" s="22" t="s">
        <v>263</v>
      </c>
      <c r="B35" s="5"/>
      <c r="C35" s="194"/>
      <c r="D35" s="195"/>
      <c r="E35" s="8"/>
      <c r="F35" s="8"/>
      <c r="G35" s="8"/>
      <c r="H35" s="8"/>
      <c r="I35" s="8"/>
      <c r="J35" s="7"/>
      <c r="K35" s="7"/>
    </row>
    <row r="36" spans="1:13" ht="14.1" customHeight="1" x14ac:dyDescent="0.25">
      <c r="A36" s="313" t="s">
        <v>264</v>
      </c>
      <c r="B36" s="314"/>
      <c r="C36" s="314"/>
      <c r="D36" s="314"/>
      <c r="E36" s="314"/>
      <c r="F36" s="314"/>
      <c r="G36" s="314"/>
      <c r="H36" s="314"/>
      <c r="I36" s="314"/>
      <c r="J36" s="314"/>
      <c r="K36" s="314"/>
    </row>
    <row r="37" spans="1:13" ht="14.1" customHeight="1" x14ac:dyDescent="0.25">
      <c r="A37" s="313" t="s">
        <v>566</v>
      </c>
      <c r="B37" s="314"/>
      <c r="C37" s="314"/>
      <c r="D37" s="314"/>
      <c r="E37" s="314"/>
      <c r="F37" s="314"/>
      <c r="G37" s="314"/>
      <c r="H37" s="314"/>
      <c r="I37" s="314"/>
      <c r="J37" s="314"/>
      <c r="K37" s="314"/>
    </row>
    <row r="38" spans="1:13" ht="14.1" customHeight="1" x14ac:dyDescent="0.25">
      <c r="A38" s="7" t="s">
        <v>567</v>
      </c>
      <c r="B38" s="4"/>
      <c r="C38" s="194"/>
      <c r="D38" s="195"/>
      <c r="E38" s="8"/>
      <c r="F38" s="8"/>
      <c r="G38" s="8"/>
      <c r="H38" s="8"/>
      <c r="I38" s="8"/>
      <c r="J38" s="7"/>
      <c r="K38" s="7"/>
    </row>
    <row r="39" spans="1:13" ht="14.1" customHeight="1" x14ac:dyDescent="0.25">
      <c r="A39" s="7" t="s">
        <v>265</v>
      </c>
      <c r="B39" s="4"/>
      <c r="C39" s="194"/>
      <c r="D39" s="195"/>
      <c r="E39" s="8"/>
      <c r="F39" s="8"/>
      <c r="G39" s="8"/>
      <c r="H39" s="8"/>
      <c r="I39" s="8"/>
      <c r="J39" s="7"/>
      <c r="K39" s="7"/>
    </row>
    <row r="40" spans="1:13" ht="14.1" customHeight="1" x14ac:dyDescent="0.25">
      <c r="A40" s="7" t="s">
        <v>266</v>
      </c>
      <c r="B40" s="4"/>
      <c r="C40" s="194"/>
      <c r="D40" s="195"/>
      <c r="E40" s="8"/>
      <c r="F40" s="8"/>
      <c r="G40" s="8"/>
      <c r="H40" s="8"/>
      <c r="I40" s="8"/>
      <c r="J40" s="7"/>
      <c r="K40" s="7"/>
    </row>
    <row r="41" spans="1:13" ht="14.1" customHeight="1" x14ac:dyDescent="0.25">
      <c r="A41" s="7" t="s">
        <v>267</v>
      </c>
      <c r="B41" s="4"/>
      <c r="C41" s="194"/>
      <c r="D41" s="195"/>
      <c r="E41" s="8"/>
      <c r="F41" s="8"/>
      <c r="G41" s="8"/>
      <c r="H41" s="8"/>
      <c r="I41" s="8"/>
      <c r="J41" s="7"/>
      <c r="K41" s="7"/>
    </row>
    <row r="42" spans="1:13" ht="14.1" customHeight="1" x14ac:dyDescent="0.25">
      <c r="A42" s="293" t="s">
        <v>562</v>
      </c>
      <c r="B42" s="293"/>
      <c r="C42" s="293"/>
      <c r="D42" s="293"/>
      <c r="E42" s="293"/>
      <c r="F42" s="293"/>
      <c r="G42" s="293"/>
      <c r="H42" s="293"/>
      <c r="I42" s="293"/>
      <c r="J42" s="293"/>
      <c r="K42" s="293"/>
    </row>
    <row r="43" spans="1:13" ht="27.75" customHeight="1" x14ac:dyDescent="0.25">
      <c r="A43" s="293" t="s">
        <v>675</v>
      </c>
      <c r="B43" s="293"/>
      <c r="C43" s="293"/>
      <c r="D43" s="293"/>
      <c r="E43" s="293"/>
      <c r="F43" s="293"/>
      <c r="G43" s="293"/>
      <c r="H43" s="293"/>
      <c r="I43" s="293"/>
      <c r="J43" s="293"/>
      <c r="K43" s="293"/>
      <c r="L43" s="50"/>
      <c r="M43" s="50"/>
    </row>
    <row r="44" spans="1:13" ht="14.1" customHeight="1" x14ac:dyDescent="0.25">
      <c r="A44" s="309"/>
      <c r="B44" s="309"/>
      <c r="C44" s="309"/>
      <c r="D44" s="309"/>
      <c r="E44" s="309"/>
      <c r="F44" s="309"/>
      <c r="G44" s="309"/>
      <c r="H44" s="309"/>
    </row>
    <row r="45" spans="1:13" ht="14.1" customHeight="1" x14ac:dyDescent="0.3">
      <c r="A45" s="2"/>
      <c r="B45" s="3"/>
      <c r="C45" s="2"/>
      <c r="D45" s="2"/>
      <c r="E45" s="2"/>
      <c r="F45" s="2"/>
      <c r="G45" s="2"/>
      <c r="H45" s="2"/>
      <c r="I45" s="2"/>
    </row>
    <row r="46" spans="1:13" ht="16.5" customHeight="1" x14ac:dyDescent="0.3">
      <c r="A46" s="45" t="s">
        <v>268</v>
      </c>
      <c r="B46" s="45"/>
      <c r="C46" s="45" t="s">
        <v>438</v>
      </c>
      <c r="D46" s="44"/>
      <c r="E46" s="44"/>
      <c r="F46" s="2"/>
      <c r="G46" s="44"/>
      <c r="H46" s="46" t="s">
        <v>439</v>
      </c>
      <c r="I46" s="44"/>
    </row>
    <row r="47" spans="1:13" ht="14.25" customHeight="1" x14ac:dyDescent="0.25">
      <c r="A47" s="311"/>
      <c r="B47" s="325"/>
      <c r="C47" s="325"/>
      <c r="D47" s="325"/>
      <c r="E47" s="325"/>
      <c r="F47" s="325"/>
      <c r="G47" s="325"/>
      <c r="H47" s="325"/>
    </row>
    <row r="48" spans="1:13" ht="14.25" customHeight="1" x14ac:dyDescent="0.25">
      <c r="A48" s="311"/>
      <c r="B48" s="310"/>
      <c r="C48" s="310"/>
      <c r="D48" s="310"/>
      <c r="E48" s="310"/>
      <c r="F48" s="310"/>
      <c r="G48" s="310"/>
      <c r="H48" s="310"/>
    </row>
    <row r="49" spans="1:8" ht="14.25" customHeight="1" x14ac:dyDescent="0.25">
      <c r="A49" s="309"/>
      <c r="B49" s="310"/>
      <c r="C49" s="310"/>
      <c r="D49" s="310"/>
      <c r="E49" s="310"/>
      <c r="F49" s="310"/>
      <c r="G49" s="310"/>
      <c r="H49" s="310"/>
    </row>
    <row r="50" spans="1:8" x14ac:dyDescent="0.25">
      <c r="A50" s="308"/>
      <c r="B50" s="308"/>
      <c r="C50" s="308"/>
      <c r="D50" s="308"/>
      <c r="E50" s="308"/>
      <c r="F50" s="308"/>
      <c r="G50" s="308"/>
      <c r="H50" s="308"/>
    </row>
  </sheetData>
  <mergeCells count="18">
    <mergeCell ref="A26:D26"/>
    <mergeCell ref="A27:I27"/>
    <mergeCell ref="A29:D29"/>
    <mergeCell ref="A30:I30"/>
    <mergeCell ref="A1:K1"/>
    <mergeCell ref="E2:L2"/>
    <mergeCell ref="A7:I7"/>
    <mergeCell ref="A43:K43"/>
    <mergeCell ref="A50:H50"/>
    <mergeCell ref="A47:H47"/>
    <mergeCell ref="A48:H48"/>
    <mergeCell ref="A49:H49"/>
    <mergeCell ref="A44:H44"/>
    <mergeCell ref="A32:D32"/>
    <mergeCell ref="A34:I34"/>
    <mergeCell ref="A36:K36"/>
    <mergeCell ref="A37:K37"/>
    <mergeCell ref="A42:K42"/>
  </mergeCells>
  <phoneticPr fontId="16" type="noConversion"/>
  <pageMargins left="0.23622047244094491" right="0.23622047244094491" top="0.74803149606299213" bottom="0.74803149606299213" header="0.31496062992125984" footer="0"/>
  <pageSetup paperSize="9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zoomScaleNormal="100" workbookViewId="0">
      <pane ySplit="6" topLeftCell="A21" activePane="bottomLeft" state="frozen"/>
      <selection pane="bottomLeft" activeCell="I48" sqref="I48"/>
    </sheetView>
  </sheetViews>
  <sheetFormatPr defaultRowHeight="15" x14ac:dyDescent="0.25"/>
  <cols>
    <col min="1" max="1" width="2.7109375" style="36" customWidth="1"/>
    <col min="2" max="2" width="54.5703125" style="11" customWidth="1"/>
    <col min="3" max="3" width="5.42578125" customWidth="1"/>
    <col min="4" max="4" width="4.28515625" customWidth="1"/>
    <col min="5" max="5" width="20.140625" customWidth="1"/>
    <col min="6" max="6" width="9.42578125" customWidth="1"/>
    <col min="7" max="7" width="10" customWidth="1"/>
    <col min="8" max="8" width="8.140625" customWidth="1"/>
    <col min="9" max="9" width="10" customWidth="1"/>
    <col min="11" max="11" width="8.7109375" customWidth="1"/>
  </cols>
  <sheetData>
    <row r="1" spans="1:13" s="12" customFormat="1" ht="18.600000000000001" customHeight="1" x14ac:dyDescent="0.3">
      <c r="A1" s="304" t="s">
        <v>723</v>
      </c>
      <c r="B1" s="346"/>
      <c r="C1" s="346"/>
      <c r="D1" s="346"/>
      <c r="E1" s="346"/>
      <c r="F1" s="346"/>
      <c r="G1" s="346"/>
      <c r="H1" s="346"/>
      <c r="I1" s="346"/>
      <c r="J1" s="306"/>
      <c r="K1" s="307"/>
      <c r="L1" s="291"/>
      <c r="M1" s="291"/>
    </row>
    <row r="2" spans="1:13" ht="16.5" customHeight="1" x14ac:dyDescent="0.3">
      <c r="A2" s="34"/>
      <c r="B2" s="3"/>
      <c r="C2" s="2"/>
      <c r="D2" s="2"/>
      <c r="E2" s="330" t="s">
        <v>760</v>
      </c>
      <c r="F2" s="330"/>
      <c r="G2" s="330"/>
      <c r="H2" s="330"/>
      <c r="I2" s="330"/>
      <c r="J2" s="330"/>
      <c r="K2" s="330"/>
      <c r="L2" s="330"/>
      <c r="M2" s="330"/>
    </row>
    <row r="3" spans="1:13" ht="16.5" customHeight="1" x14ac:dyDescent="0.25">
      <c r="A3" s="35" t="s">
        <v>2</v>
      </c>
      <c r="B3" s="10"/>
      <c r="C3" s="1"/>
      <c r="D3" s="1"/>
      <c r="E3" s="1" t="s">
        <v>5</v>
      </c>
      <c r="F3" s="1"/>
      <c r="G3" s="1"/>
      <c r="H3" s="1"/>
      <c r="I3" s="1"/>
    </row>
    <row r="4" spans="1:13" ht="12.6" customHeight="1" x14ac:dyDescent="0.3">
      <c r="A4" s="34"/>
      <c r="B4" s="3"/>
      <c r="C4" s="2"/>
      <c r="D4" s="2"/>
      <c r="E4" s="2"/>
      <c r="F4" s="2"/>
      <c r="G4" s="2"/>
      <c r="H4" s="2"/>
      <c r="I4" s="2"/>
    </row>
    <row r="5" spans="1:13" s="83" customFormat="1" ht="60" customHeight="1" x14ac:dyDescent="0.25">
      <c r="A5" s="84" t="s">
        <v>430</v>
      </c>
      <c r="B5" s="84" t="s">
        <v>431</v>
      </c>
      <c r="C5" s="84" t="s">
        <v>432</v>
      </c>
      <c r="D5" s="84" t="s">
        <v>3</v>
      </c>
      <c r="E5" s="84" t="s">
        <v>433</v>
      </c>
      <c r="F5" s="84" t="s">
        <v>256</v>
      </c>
      <c r="G5" s="84" t="s">
        <v>260</v>
      </c>
      <c r="H5" s="84" t="s">
        <v>261</v>
      </c>
      <c r="I5" s="84" t="s">
        <v>262</v>
      </c>
      <c r="J5" s="146" t="s">
        <v>553</v>
      </c>
      <c r="K5" s="147" t="s">
        <v>554</v>
      </c>
    </row>
    <row r="6" spans="1:13" s="9" customFormat="1" ht="24" customHeight="1" x14ac:dyDescent="0.2">
      <c r="A6" s="85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 t="s">
        <v>257</v>
      </c>
      <c r="H6" s="85" t="s">
        <v>258</v>
      </c>
      <c r="I6" s="85" t="s">
        <v>259</v>
      </c>
      <c r="J6" s="166">
        <v>10</v>
      </c>
      <c r="K6" s="167">
        <v>11</v>
      </c>
    </row>
    <row r="7" spans="1:13" s="12" customFormat="1" ht="15" customHeight="1" x14ac:dyDescent="0.2">
      <c r="A7" s="294" t="s">
        <v>208</v>
      </c>
      <c r="B7" s="295"/>
      <c r="C7" s="295"/>
      <c r="D7" s="295"/>
      <c r="E7" s="295"/>
      <c r="F7" s="295"/>
      <c r="G7" s="295"/>
      <c r="H7" s="295"/>
      <c r="I7" s="295"/>
      <c r="J7" s="175"/>
      <c r="K7" s="176"/>
    </row>
    <row r="8" spans="1:13" s="12" customFormat="1" ht="15" customHeight="1" x14ac:dyDescent="0.2">
      <c r="A8" s="220" t="s">
        <v>92</v>
      </c>
      <c r="B8" s="221" t="s">
        <v>96</v>
      </c>
      <c r="C8" s="282">
        <v>600</v>
      </c>
      <c r="D8" s="223" t="s">
        <v>15</v>
      </c>
      <c r="E8" s="201"/>
      <c r="F8" s="201"/>
      <c r="G8" s="201">
        <f>C8*F8</f>
        <v>0</v>
      </c>
      <c r="H8" s="201">
        <f>G8*0.095</f>
        <v>0</v>
      </c>
      <c r="I8" s="201">
        <f>G8+H8</f>
        <v>0</v>
      </c>
      <c r="J8" s="179"/>
      <c r="K8" s="179"/>
    </row>
    <row r="9" spans="1:13" s="12" customFormat="1" ht="15" customHeight="1" x14ac:dyDescent="0.2">
      <c r="A9" s="298" t="s">
        <v>209</v>
      </c>
      <c r="B9" s="299"/>
      <c r="C9" s="299"/>
      <c r="D9" s="347"/>
      <c r="E9" s="155" t="s">
        <v>437</v>
      </c>
      <c r="F9" s="155" t="s">
        <v>437</v>
      </c>
      <c r="G9" s="156">
        <f>SUM(G8:G8)</f>
        <v>0</v>
      </c>
      <c r="H9" s="156">
        <f>SUM(H8:H8)</f>
        <v>0</v>
      </c>
      <c r="I9" s="156">
        <f>SUM(I8:I8)</f>
        <v>0</v>
      </c>
      <c r="J9" s="236">
        <f>SUM(J8:J8)</f>
        <v>0</v>
      </c>
      <c r="K9" s="236">
        <f>SUM(K8:K8)</f>
        <v>0</v>
      </c>
    </row>
    <row r="10" spans="1:13" s="12" customFormat="1" ht="15" customHeight="1" x14ac:dyDescent="0.2">
      <c r="A10" s="294" t="s">
        <v>210</v>
      </c>
      <c r="B10" s="295"/>
      <c r="C10" s="295"/>
      <c r="D10" s="295"/>
      <c r="E10" s="295"/>
      <c r="F10" s="295"/>
      <c r="G10" s="295"/>
      <c r="H10" s="295"/>
      <c r="I10" s="295"/>
      <c r="J10" s="175"/>
      <c r="K10" s="176"/>
    </row>
    <row r="11" spans="1:13" s="12" customFormat="1" ht="15" customHeight="1" x14ac:dyDescent="0.2">
      <c r="A11" s="220" t="s">
        <v>92</v>
      </c>
      <c r="B11" s="221" t="s">
        <v>97</v>
      </c>
      <c r="C11" s="279">
        <v>180</v>
      </c>
      <c r="D11" s="223" t="s">
        <v>15</v>
      </c>
      <c r="E11" s="201"/>
      <c r="F11" s="201"/>
      <c r="G11" s="201">
        <f>C11*F11</f>
        <v>0</v>
      </c>
      <c r="H11" s="201">
        <f>G11*0.095</f>
        <v>0</v>
      </c>
      <c r="I11" s="201">
        <f>G11+H11</f>
        <v>0</v>
      </c>
      <c r="J11" s="179"/>
      <c r="K11" s="179"/>
    </row>
    <row r="12" spans="1:13" s="12" customFormat="1" ht="15" customHeight="1" x14ac:dyDescent="0.2">
      <c r="A12" s="298" t="s">
        <v>212</v>
      </c>
      <c r="B12" s="299"/>
      <c r="C12" s="299"/>
      <c r="D12" s="347"/>
      <c r="E12" s="155" t="s">
        <v>437</v>
      </c>
      <c r="F12" s="155" t="s">
        <v>437</v>
      </c>
      <c r="G12" s="156">
        <f>SUM(G11:G11)</f>
        <v>0</v>
      </c>
      <c r="H12" s="156">
        <f>SUM(H11:H11)</f>
        <v>0</v>
      </c>
      <c r="I12" s="156">
        <f>SUM(I11:I11)</f>
        <v>0</v>
      </c>
      <c r="J12" s="236">
        <f>SUM(J11:J11)</f>
        <v>0</v>
      </c>
      <c r="K12" s="236">
        <f>SUM(K11:K11)</f>
        <v>0</v>
      </c>
    </row>
    <row r="13" spans="1:13" s="12" customFormat="1" ht="15" customHeight="1" x14ac:dyDescent="0.2">
      <c r="A13" s="294" t="s">
        <v>213</v>
      </c>
      <c r="B13" s="295"/>
      <c r="C13" s="295"/>
      <c r="D13" s="295"/>
      <c r="E13" s="295"/>
      <c r="F13" s="295"/>
      <c r="G13" s="295"/>
      <c r="H13" s="295"/>
      <c r="I13" s="295"/>
      <c r="J13" s="175"/>
      <c r="K13" s="176"/>
    </row>
    <row r="14" spans="1:13" s="12" customFormat="1" ht="15" customHeight="1" x14ac:dyDescent="0.2">
      <c r="A14" s="220" t="s">
        <v>92</v>
      </c>
      <c r="B14" s="221" t="s">
        <v>98</v>
      </c>
      <c r="C14" s="283">
        <v>60</v>
      </c>
      <c r="D14" s="223" t="s">
        <v>15</v>
      </c>
      <c r="E14" s="201"/>
      <c r="F14" s="201"/>
      <c r="G14" s="201">
        <f>C14*F14</f>
        <v>0</v>
      </c>
      <c r="H14" s="201">
        <f t="shared" ref="H14:H15" si="0">G14*0.095</f>
        <v>0</v>
      </c>
      <c r="I14" s="201">
        <f>G14+H14</f>
        <v>0</v>
      </c>
      <c r="J14" s="179"/>
      <c r="K14" s="179"/>
    </row>
    <row r="15" spans="1:13" s="12" customFormat="1" ht="15" customHeight="1" x14ac:dyDescent="0.2">
      <c r="A15" s="78" t="s">
        <v>93</v>
      </c>
      <c r="B15" s="68" t="s">
        <v>99</v>
      </c>
      <c r="C15" s="284">
        <v>60</v>
      </c>
      <c r="D15" s="69" t="s">
        <v>15</v>
      </c>
      <c r="E15" s="62"/>
      <c r="F15" s="62"/>
      <c r="G15" s="62">
        <f>C15*F15</f>
        <v>0</v>
      </c>
      <c r="H15" s="62">
        <f t="shared" si="0"/>
        <v>0</v>
      </c>
      <c r="I15" s="62">
        <f>G15+H15</f>
        <v>0</v>
      </c>
      <c r="J15" s="173"/>
      <c r="K15" s="173"/>
    </row>
    <row r="16" spans="1:13" s="12" customFormat="1" ht="15" customHeight="1" x14ac:dyDescent="0.2">
      <c r="A16" s="298" t="s">
        <v>214</v>
      </c>
      <c r="B16" s="299"/>
      <c r="C16" s="299"/>
      <c r="D16" s="347"/>
      <c r="E16" s="155" t="s">
        <v>437</v>
      </c>
      <c r="F16" s="155" t="s">
        <v>437</v>
      </c>
      <c r="G16" s="156">
        <f>SUM(G14:G15)</f>
        <v>0</v>
      </c>
      <c r="H16" s="156">
        <f>SUM(H14:H15)</f>
        <v>0</v>
      </c>
      <c r="I16" s="156">
        <f>SUM(I14:I15)</f>
        <v>0</v>
      </c>
      <c r="J16" s="236">
        <f>SUM(J14:J15)</f>
        <v>0</v>
      </c>
      <c r="K16" s="236">
        <f>SUM(K14:K15)</f>
        <v>0</v>
      </c>
    </row>
    <row r="17" spans="1:11" s="12" customFormat="1" ht="15" customHeight="1" x14ac:dyDescent="0.2">
      <c r="A17" s="294" t="s">
        <v>215</v>
      </c>
      <c r="B17" s="295"/>
      <c r="C17" s="295"/>
      <c r="D17" s="295"/>
      <c r="E17" s="295"/>
      <c r="F17" s="295"/>
      <c r="G17" s="295"/>
      <c r="H17" s="295"/>
      <c r="I17" s="295"/>
      <c r="J17" s="175"/>
      <c r="K17" s="176"/>
    </row>
    <row r="18" spans="1:11" s="12" customFormat="1" ht="15" customHeight="1" x14ac:dyDescent="0.2">
      <c r="A18" s="220" t="s">
        <v>92</v>
      </c>
      <c r="B18" s="221" t="s">
        <v>100</v>
      </c>
      <c r="C18" s="283">
        <v>60</v>
      </c>
      <c r="D18" s="223" t="s">
        <v>15</v>
      </c>
      <c r="E18" s="201"/>
      <c r="F18" s="201"/>
      <c r="G18" s="201">
        <f>C18*F18</f>
        <v>0</v>
      </c>
      <c r="H18" s="201">
        <f>G18*0.095</f>
        <v>0</v>
      </c>
      <c r="I18" s="201">
        <f>G18+H18</f>
        <v>0</v>
      </c>
      <c r="J18" s="179"/>
      <c r="K18" s="179"/>
    </row>
    <row r="19" spans="1:11" s="12" customFormat="1" ht="15" customHeight="1" x14ac:dyDescent="0.2">
      <c r="A19" s="298" t="s">
        <v>216</v>
      </c>
      <c r="B19" s="299"/>
      <c r="C19" s="299"/>
      <c r="D19" s="347"/>
      <c r="E19" s="155" t="s">
        <v>437</v>
      </c>
      <c r="F19" s="155" t="s">
        <v>437</v>
      </c>
      <c r="G19" s="156">
        <f>SUM(G18:G18)</f>
        <v>0</v>
      </c>
      <c r="H19" s="156">
        <f>SUM(H18:H18)</f>
        <v>0</v>
      </c>
      <c r="I19" s="156">
        <f>SUM(I18:I18)</f>
        <v>0</v>
      </c>
      <c r="J19" s="236">
        <f>SUM(J18:J18)</f>
        <v>0</v>
      </c>
      <c r="K19" s="236">
        <f>SUM(K18:K18)</f>
        <v>0</v>
      </c>
    </row>
    <row r="20" spans="1:11" s="12" customFormat="1" ht="15" customHeight="1" x14ac:dyDescent="0.2">
      <c r="A20" s="294" t="s">
        <v>501</v>
      </c>
      <c r="B20" s="295"/>
      <c r="C20" s="295"/>
      <c r="D20" s="295"/>
      <c r="E20" s="295"/>
      <c r="F20" s="295"/>
      <c r="G20" s="295"/>
      <c r="H20" s="295"/>
      <c r="I20" s="295"/>
      <c r="J20" s="175"/>
      <c r="K20" s="176"/>
    </row>
    <row r="21" spans="1:11" s="12" customFormat="1" ht="15" customHeight="1" x14ac:dyDescent="0.2">
      <c r="A21" s="220" t="s">
        <v>92</v>
      </c>
      <c r="B21" s="221" t="s">
        <v>101</v>
      </c>
      <c r="C21" s="283">
        <v>150</v>
      </c>
      <c r="D21" s="223" t="s">
        <v>15</v>
      </c>
      <c r="E21" s="201"/>
      <c r="F21" s="201"/>
      <c r="G21" s="201">
        <f>C21*F21</f>
        <v>0</v>
      </c>
      <c r="H21" s="201">
        <f t="shared" ref="H21:H23" si="1">G21*0.095</f>
        <v>0</v>
      </c>
      <c r="I21" s="201">
        <f>G21+H21</f>
        <v>0</v>
      </c>
      <c r="J21" s="179"/>
      <c r="K21" s="179"/>
    </row>
    <row r="22" spans="1:11" s="12" customFormat="1" ht="15" customHeight="1" x14ac:dyDescent="0.2">
      <c r="A22" s="78" t="s">
        <v>93</v>
      </c>
      <c r="B22" s="68" t="s">
        <v>102</v>
      </c>
      <c r="C22" s="284">
        <v>300</v>
      </c>
      <c r="D22" s="69" t="s">
        <v>15</v>
      </c>
      <c r="E22" s="62"/>
      <c r="F22" s="62"/>
      <c r="G22" s="62">
        <f>C22*F22</f>
        <v>0</v>
      </c>
      <c r="H22" s="62">
        <f t="shared" si="1"/>
        <v>0</v>
      </c>
      <c r="I22" s="62">
        <f>G22+H22</f>
        <v>0</v>
      </c>
      <c r="J22" s="173"/>
      <c r="K22" s="173"/>
    </row>
    <row r="23" spans="1:11" s="12" customFormat="1" ht="15" customHeight="1" x14ac:dyDescent="0.2">
      <c r="A23" s="78" t="s">
        <v>93</v>
      </c>
      <c r="B23" s="68" t="s">
        <v>571</v>
      </c>
      <c r="C23" s="284">
        <v>40</v>
      </c>
      <c r="D23" s="69" t="s">
        <v>15</v>
      </c>
      <c r="E23" s="62"/>
      <c r="F23" s="62"/>
      <c r="G23" s="62">
        <f>C23*F23</f>
        <v>0</v>
      </c>
      <c r="H23" s="62">
        <f t="shared" si="1"/>
        <v>0</v>
      </c>
      <c r="I23" s="62">
        <f>G23+H23</f>
        <v>0</v>
      </c>
      <c r="J23" s="173"/>
      <c r="K23" s="173"/>
    </row>
    <row r="24" spans="1:11" s="12" customFormat="1" ht="15" customHeight="1" x14ac:dyDescent="0.2">
      <c r="A24" s="298" t="s">
        <v>217</v>
      </c>
      <c r="B24" s="299"/>
      <c r="C24" s="299"/>
      <c r="D24" s="347"/>
      <c r="E24" s="155" t="s">
        <v>437</v>
      </c>
      <c r="F24" s="155" t="s">
        <v>437</v>
      </c>
      <c r="G24" s="156">
        <f>SUM(G21:G23)</f>
        <v>0</v>
      </c>
      <c r="H24" s="156">
        <f>SUM(H21:H23)</f>
        <v>0</v>
      </c>
      <c r="I24" s="156">
        <f>SUM(I21:I23)</f>
        <v>0</v>
      </c>
      <c r="J24" s="236">
        <f>SUM(J21:J23)</f>
        <v>0</v>
      </c>
      <c r="K24" s="236">
        <f>SUM(K21:K23)</f>
        <v>0</v>
      </c>
    </row>
    <row r="25" spans="1:11" s="12" customFormat="1" ht="15" customHeight="1" x14ac:dyDescent="0.2">
      <c r="A25" s="294" t="s">
        <v>218</v>
      </c>
      <c r="B25" s="295"/>
      <c r="C25" s="295"/>
      <c r="D25" s="295"/>
      <c r="E25" s="295"/>
      <c r="F25" s="295"/>
      <c r="G25" s="295"/>
      <c r="H25" s="295"/>
      <c r="I25" s="295"/>
      <c r="J25" s="175"/>
      <c r="K25" s="176"/>
    </row>
    <row r="26" spans="1:11" s="12" customFormat="1" ht="15" customHeight="1" x14ac:dyDescent="0.2">
      <c r="A26" s="220" t="s">
        <v>92</v>
      </c>
      <c r="B26" s="221" t="s">
        <v>103</v>
      </c>
      <c r="C26" s="283">
        <v>600</v>
      </c>
      <c r="D26" s="223" t="s">
        <v>15</v>
      </c>
      <c r="E26" s="201"/>
      <c r="F26" s="201"/>
      <c r="G26" s="201">
        <f>C26*F26</f>
        <v>0</v>
      </c>
      <c r="H26" s="201">
        <f>G26*0.095</f>
        <v>0</v>
      </c>
      <c r="I26" s="201">
        <f>G26+H26</f>
        <v>0</v>
      </c>
      <c r="J26" s="179"/>
      <c r="K26" s="179"/>
    </row>
    <row r="27" spans="1:11" s="12" customFormat="1" ht="15" customHeight="1" x14ac:dyDescent="0.2">
      <c r="A27" s="298" t="s">
        <v>219</v>
      </c>
      <c r="B27" s="299"/>
      <c r="C27" s="299"/>
      <c r="D27" s="347"/>
      <c r="E27" s="155" t="s">
        <v>437</v>
      </c>
      <c r="F27" s="155" t="s">
        <v>437</v>
      </c>
      <c r="G27" s="156">
        <f>SUM(G26:G26)</f>
        <v>0</v>
      </c>
      <c r="H27" s="156">
        <f>SUM(H26:H26)</f>
        <v>0</v>
      </c>
      <c r="I27" s="156">
        <f>SUM(I26:I26)</f>
        <v>0</v>
      </c>
      <c r="J27" s="236">
        <f>SUM(J26:J26)</f>
        <v>0</v>
      </c>
      <c r="K27" s="236">
        <f>SUM(K26:K26)</f>
        <v>0</v>
      </c>
    </row>
    <row r="28" spans="1:11" s="12" customFormat="1" ht="15" customHeight="1" x14ac:dyDescent="0.2">
      <c r="A28" s="294" t="s">
        <v>220</v>
      </c>
      <c r="B28" s="295"/>
      <c r="C28" s="295"/>
      <c r="D28" s="295"/>
      <c r="E28" s="295"/>
      <c r="F28" s="295"/>
      <c r="G28" s="295"/>
      <c r="H28" s="295"/>
      <c r="I28" s="295"/>
      <c r="J28" s="175"/>
      <c r="K28" s="176"/>
    </row>
    <row r="29" spans="1:11" s="12" customFormat="1" ht="15" customHeight="1" x14ac:dyDescent="0.2">
      <c r="A29" s="220" t="s">
        <v>92</v>
      </c>
      <c r="B29" s="221" t="s">
        <v>104</v>
      </c>
      <c r="C29" s="283">
        <v>300</v>
      </c>
      <c r="D29" s="223" t="s">
        <v>15</v>
      </c>
      <c r="E29" s="201"/>
      <c r="F29" s="201"/>
      <c r="G29" s="201">
        <f>C29*F29</f>
        <v>0</v>
      </c>
      <c r="H29" s="201">
        <f>G29*0.095</f>
        <v>0</v>
      </c>
      <c r="I29" s="201">
        <f>G29+H29</f>
        <v>0</v>
      </c>
      <c r="J29" s="179"/>
      <c r="K29" s="179"/>
    </row>
    <row r="30" spans="1:11" s="12" customFormat="1" ht="15" customHeight="1" x14ac:dyDescent="0.2">
      <c r="A30" s="296" t="s">
        <v>221</v>
      </c>
      <c r="B30" s="316"/>
      <c r="C30" s="316"/>
      <c r="D30" s="348"/>
      <c r="E30" s="65" t="s">
        <v>437</v>
      </c>
      <c r="F30" s="65" t="s">
        <v>437</v>
      </c>
      <c r="G30" s="66">
        <f>SUM(G29:G29)</f>
        <v>0</v>
      </c>
      <c r="H30" s="66">
        <f>SUM(H29:H29)</f>
        <v>0</v>
      </c>
      <c r="I30" s="66">
        <f>SUM(I29:I29)</f>
        <v>0</v>
      </c>
      <c r="J30" s="225">
        <f>SUM(J29:J29)</f>
        <v>0</v>
      </c>
      <c r="K30" s="225">
        <f>SUM(K29:K29)</f>
        <v>0</v>
      </c>
    </row>
    <row r="31" spans="1:11" s="12" customFormat="1" ht="15" customHeight="1" x14ac:dyDescent="0.2">
      <c r="A31" s="294" t="s">
        <v>222</v>
      </c>
      <c r="B31" s="295"/>
      <c r="C31" s="295"/>
      <c r="D31" s="295"/>
      <c r="E31" s="295"/>
      <c r="F31" s="295"/>
      <c r="G31" s="295"/>
      <c r="H31" s="295"/>
      <c r="I31" s="295"/>
      <c r="J31" s="175"/>
      <c r="K31" s="176"/>
    </row>
    <row r="32" spans="1:11" s="12" customFormat="1" ht="15" customHeight="1" x14ac:dyDescent="0.2">
      <c r="A32" s="220" t="s">
        <v>92</v>
      </c>
      <c r="B32" s="221" t="s">
        <v>95</v>
      </c>
      <c r="C32" s="283">
        <v>10</v>
      </c>
      <c r="D32" s="223" t="s">
        <v>15</v>
      </c>
      <c r="E32" s="201"/>
      <c r="F32" s="201"/>
      <c r="G32" s="201">
        <f>C32*F32</f>
        <v>0</v>
      </c>
      <c r="H32" s="201">
        <f>G32*0.095</f>
        <v>0</v>
      </c>
      <c r="I32" s="201">
        <f>G32+H32</f>
        <v>0</v>
      </c>
      <c r="J32" s="179"/>
      <c r="K32" s="179"/>
    </row>
    <row r="33" spans="1:11" s="12" customFormat="1" ht="15" customHeight="1" x14ac:dyDescent="0.2">
      <c r="A33" s="298" t="s">
        <v>223</v>
      </c>
      <c r="B33" s="299"/>
      <c r="C33" s="299"/>
      <c r="D33" s="347"/>
      <c r="E33" s="65" t="s">
        <v>437</v>
      </c>
      <c r="F33" s="65" t="s">
        <v>437</v>
      </c>
      <c r="G33" s="66">
        <f>SUM(G32:G32)</f>
        <v>0</v>
      </c>
      <c r="H33" s="66">
        <f>SUM(H32:H32)</f>
        <v>0</v>
      </c>
      <c r="I33" s="66">
        <f>SUM(I32:I32)</f>
        <v>0</v>
      </c>
      <c r="J33" s="225">
        <f>SUM(J32:J32)</f>
        <v>0</v>
      </c>
      <c r="K33" s="225">
        <f>SUM(K32:K32)</f>
        <v>0</v>
      </c>
    </row>
    <row r="34" spans="1:11" s="12" customFormat="1" ht="15" customHeight="1" x14ac:dyDescent="0.2">
      <c r="A34" s="294" t="s">
        <v>224</v>
      </c>
      <c r="B34" s="295"/>
      <c r="C34" s="295"/>
      <c r="D34" s="295"/>
      <c r="E34" s="295"/>
      <c r="F34" s="295"/>
      <c r="G34" s="295"/>
      <c r="H34" s="295"/>
      <c r="I34" s="295"/>
      <c r="J34" s="175"/>
      <c r="K34" s="176"/>
    </row>
    <row r="35" spans="1:11" s="12" customFormat="1" ht="15" customHeight="1" x14ac:dyDescent="0.2">
      <c r="A35" s="220" t="s">
        <v>92</v>
      </c>
      <c r="B35" s="221" t="s">
        <v>109</v>
      </c>
      <c r="C35" s="279">
        <v>160</v>
      </c>
      <c r="D35" s="223" t="s">
        <v>15</v>
      </c>
      <c r="E35" s="201"/>
      <c r="F35" s="201"/>
      <c r="G35" s="201">
        <f>C35*F35</f>
        <v>0</v>
      </c>
      <c r="H35" s="201">
        <f t="shared" ref="H35:H36" si="2">G35*0.095</f>
        <v>0</v>
      </c>
      <c r="I35" s="201">
        <f>G35+H35</f>
        <v>0</v>
      </c>
      <c r="J35" s="179"/>
      <c r="K35" s="179"/>
    </row>
    <row r="36" spans="1:11" s="12" customFormat="1" ht="15" customHeight="1" x14ac:dyDescent="0.2">
      <c r="A36" s="78" t="s">
        <v>93</v>
      </c>
      <c r="B36" s="68" t="s">
        <v>110</v>
      </c>
      <c r="C36" s="278">
        <v>30</v>
      </c>
      <c r="D36" s="69" t="s">
        <v>15</v>
      </c>
      <c r="E36" s="62"/>
      <c r="F36" s="62"/>
      <c r="G36" s="62">
        <f>C36*F36</f>
        <v>0</v>
      </c>
      <c r="H36" s="62">
        <f t="shared" si="2"/>
        <v>0</v>
      </c>
      <c r="I36" s="62">
        <f>G36+H36</f>
        <v>0</v>
      </c>
      <c r="J36" s="173"/>
      <c r="K36" s="173"/>
    </row>
    <row r="37" spans="1:11" s="12" customFormat="1" ht="15" customHeight="1" x14ac:dyDescent="0.2">
      <c r="A37" s="298" t="s">
        <v>225</v>
      </c>
      <c r="B37" s="299"/>
      <c r="C37" s="299"/>
      <c r="D37" s="347"/>
      <c r="E37" s="155" t="s">
        <v>437</v>
      </c>
      <c r="F37" s="155" t="s">
        <v>437</v>
      </c>
      <c r="G37" s="156">
        <f>SUM(G35:G36)</f>
        <v>0</v>
      </c>
      <c r="H37" s="156">
        <f>SUM(H35:H36)</f>
        <v>0</v>
      </c>
      <c r="I37" s="156">
        <f>SUM(I35:I36)</f>
        <v>0</v>
      </c>
      <c r="J37" s="236">
        <f>SUM(J35:J36)</f>
        <v>0</v>
      </c>
      <c r="K37" s="236">
        <f>SUM(K35:K36)</f>
        <v>0</v>
      </c>
    </row>
    <row r="38" spans="1:11" s="12" customFormat="1" ht="15" customHeight="1" x14ac:dyDescent="0.2">
      <c r="A38" s="294" t="s">
        <v>226</v>
      </c>
      <c r="B38" s="295"/>
      <c r="C38" s="295"/>
      <c r="D38" s="295"/>
      <c r="E38" s="295"/>
      <c r="F38" s="295"/>
      <c r="G38" s="295"/>
      <c r="H38" s="295"/>
      <c r="I38" s="295"/>
      <c r="J38" s="175"/>
      <c r="K38" s="176"/>
    </row>
    <row r="39" spans="1:11" s="12" customFormat="1" ht="15" customHeight="1" x14ac:dyDescent="0.2">
      <c r="A39" s="220" t="s">
        <v>92</v>
      </c>
      <c r="B39" s="221" t="s">
        <v>502</v>
      </c>
      <c r="C39" s="279">
        <v>120</v>
      </c>
      <c r="D39" s="223" t="s">
        <v>15</v>
      </c>
      <c r="E39" s="201"/>
      <c r="F39" s="201"/>
      <c r="G39" s="201">
        <f>C39*F39</f>
        <v>0</v>
      </c>
      <c r="H39" s="201">
        <f>G39*0.095</f>
        <v>0</v>
      </c>
      <c r="I39" s="201">
        <f>G39+H39</f>
        <v>0</v>
      </c>
      <c r="J39" s="179"/>
      <c r="K39" s="179"/>
    </row>
    <row r="40" spans="1:11" s="12" customFormat="1" ht="15" customHeight="1" x14ac:dyDescent="0.2">
      <c r="A40" s="298" t="s">
        <v>227</v>
      </c>
      <c r="B40" s="299"/>
      <c r="C40" s="299"/>
      <c r="D40" s="347"/>
      <c r="E40" s="155" t="s">
        <v>437</v>
      </c>
      <c r="F40" s="155" t="s">
        <v>437</v>
      </c>
      <c r="G40" s="156">
        <f>SUM(G39:G39)</f>
        <v>0</v>
      </c>
      <c r="H40" s="156">
        <f>SUM(H39:H39)</f>
        <v>0</v>
      </c>
      <c r="I40" s="156">
        <f>SUM(I39:I39)</f>
        <v>0</v>
      </c>
      <c r="J40" s="236">
        <f>SUM(J39:J39)</f>
        <v>0</v>
      </c>
      <c r="K40" s="236">
        <f>SUM(K39:K39)</f>
        <v>0</v>
      </c>
    </row>
    <row r="41" spans="1:11" s="12" customFormat="1" ht="15" customHeight="1" x14ac:dyDescent="0.2">
      <c r="A41" s="294" t="s">
        <v>228</v>
      </c>
      <c r="B41" s="295"/>
      <c r="C41" s="295"/>
      <c r="D41" s="295"/>
      <c r="E41" s="295"/>
      <c r="F41" s="295"/>
      <c r="G41" s="295"/>
      <c r="H41" s="295"/>
      <c r="I41" s="295"/>
      <c r="J41" s="175"/>
      <c r="K41" s="176"/>
    </row>
    <row r="42" spans="1:11" s="12" customFormat="1" ht="15" customHeight="1" x14ac:dyDescent="0.2">
      <c r="A42" s="220" t="s">
        <v>92</v>
      </c>
      <c r="B42" s="221" t="s">
        <v>105</v>
      </c>
      <c r="C42" s="279">
        <v>120</v>
      </c>
      <c r="D42" s="223" t="s">
        <v>15</v>
      </c>
      <c r="E42" s="201"/>
      <c r="F42" s="201"/>
      <c r="G42" s="201">
        <f>C42*F42</f>
        <v>0</v>
      </c>
      <c r="H42" s="201">
        <f t="shared" ref="H42:H44" si="3">G42*0.095</f>
        <v>0</v>
      </c>
      <c r="I42" s="201">
        <f>G42+H42</f>
        <v>0</v>
      </c>
      <c r="J42" s="179"/>
      <c r="K42" s="179"/>
    </row>
    <row r="43" spans="1:11" s="12" customFormat="1" ht="15" customHeight="1" x14ac:dyDescent="0.2">
      <c r="A43" s="78" t="s">
        <v>93</v>
      </c>
      <c r="B43" s="68" t="s">
        <v>106</v>
      </c>
      <c r="C43" s="278">
        <v>300</v>
      </c>
      <c r="D43" s="69" t="s">
        <v>15</v>
      </c>
      <c r="E43" s="62"/>
      <c r="F43" s="62"/>
      <c r="G43" s="62">
        <f>C43*F43</f>
        <v>0</v>
      </c>
      <c r="H43" s="62">
        <f t="shared" si="3"/>
        <v>0</v>
      </c>
      <c r="I43" s="62">
        <f>G43+H43</f>
        <v>0</v>
      </c>
      <c r="J43" s="173"/>
      <c r="K43" s="173"/>
    </row>
    <row r="44" spans="1:11" s="12" customFormat="1" ht="15" customHeight="1" x14ac:dyDescent="0.2">
      <c r="A44" s="78" t="s">
        <v>94</v>
      </c>
      <c r="B44" s="68" t="s">
        <v>107</v>
      </c>
      <c r="C44" s="278">
        <v>40</v>
      </c>
      <c r="D44" s="69" t="s">
        <v>15</v>
      </c>
      <c r="E44" s="62"/>
      <c r="F44" s="62"/>
      <c r="G44" s="62">
        <f>C44*F44</f>
        <v>0</v>
      </c>
      <c r="H44" s="62">
        <f t="shared" si="3"/>
        <v>0</v>
      </c>
      <c r="I44" s="62">
        <f>G44+H44</f>
        <v>0</v>
      </c>
      <c r="J44" s="173"/>
      <c r="K44" s="173"/>
    </row>
    <row r="45" spans="1:11" s="12" customFormat="1" ht="15" customHeight="1" x14ac:dyDescent="0.2">
      <c r="A45" s="296" t="s">
        <v>229</v>
      </c>
      <c r="B45" s="316"/>
      <c r="C45" s="316"/>
      <c r="D45" s="348"/>
      <c r="E45" s="65" t="s">
        <v>437</v>
      </c>
      <c r="F45" s="65" t="s">
        <v>437</v>
      </c>
      <c r="G45" s="66">
        <f>SUM(G42:G44)</f>
        <v>0</v>
      </c>
      <c r="H45" s="66">
        <f>SUM(H42:H44)</f>
        <v>0</v>
      </c>
      <c r="I45" s="66">
        <f>SUM(I42:I44)</f>
        <v>0</v>
      </c>
      <c r="J45" s="225">
        <f>SUM(J42:J44)</f>
        <v>0</v>
      </c>
      <c r="K45" s="225">
        <f>SUM(K42:K44)</f>
        <v>0</v>
      </c>
    </row>
    <row r="46" spans="1:11" ht="12.6" customHeight="1" x14ac:dyDescent="0.3">
      <c r="A46" s="33"/>
      <c r="B46" s="13"/>
      <c r="C46" s="13"/>
      <c r="D46" s="13"/>
      <c r="E46" s="14"/>
      <c r="F46" s="14"/>
      <c r="G46" s="17"/>
      <c r="H46" s="17"/>
      <c r="I46" s="17"/>
    </row>
    <row r="47" spans="1:11" s="23" customFormat="1" x14ac:dyDescent="0.25">
      <c r="A47" s="334"/>
      <c r="B47" s="349"/>
      <c r="C47" s="22"/>
      <c r="D47" s="19"/>
      <c r="E47" s="19"/>
      <c r="F47" s="19"/>
      <c r="G47" s="19"/>
      <c r="H47" s="19"/>
    </row>
    <row r="48" spans="1:11" ht="14.1" customHeight="1" x14ac:dyDescent="0.25">
      <c r="A48" s="22" t="s">
        <v>263</v>
      </c>
      <c r="B48" s="5"/>
      <c r="C48" s="194"/>
      <c r="D48" s="195"/>
      <c r="E48" s="8"/>
      <c r="F48" s="8"/>
      <c r="G48" s="8"/>
      <c r="H48" s="8"/>
      <c r="I48" s="8"/>
      <c r="J48" s="7"/>
      <c r="K48" s="7"/>
    </row>
    <row r="49" spans="1:12" ht="14.1" customHeight="1" x14ac:dyDescent="0.25">
      <c r="A49" s="313" t="s">
        <v>264</v>
      </c>
      <c r="B49" s="314"/>
      <c r="C49" s="314"/>
      <c r="D49" s="314"/>
      <c r="E49" s="314"/>
      <c r="F49" s="314"/>
      <c r="G49" s="314"/>
      <c r="H49" s="314"/>
      <c r="I49" s="314"/>
      <c r="J49" s="314"/>
      <c r="K49" s="314"/>
    </row>
    <row r="50" spans="1:12" ht="14.1" customHeight="1" x14ac:dyDescent="0.25">
      <c r="A50" s="313" t="s">
        <v>566</v>
      </c>
      <c r="B50" s="314"/>
      <c r="C50" s="314"/>
      <c r="D50" s="314"/>
      <c r="E50" s="314"/>
      <c r="F50" s="314"/>
      <c r="G50" s="314"/>
      <c r="H50" s="314"/>
      <c r="I50" s="314"/>
      <c r="J50" s="314"/>
      <c r="K50" s="314"/>
    </row>
    <row r="51" spans="1:12" ht="14.1" customHeight="1" x14ac:dyDescent="0.25">
      <c r="A51" s="7" t="s">
        <v>567</v>
      </c>
      <c r="B51" s="4"/>
      <c r="C51" s="194"/>
      <c r="D51" s="195"/>
      <c r="E51" s="8"/>
      <c r="F51" s="8"/>
      <c r="G51" s="8"/>
      <c r="H51" s="8"/>
      <c r="I51" s="8"/>
      <c r="J51" s="7"/>
      <c r="K51" s="7"/>
    </row>
    <row r="52" spans="1:12" ht="14.1" customHeight="1" x14ac:dyDescent="0.25">
      <c r="A52" s="7" t="s">
        <v>265</v>
      </c>
      <c r="B52" s="4"/>
      <c r="C52" s="194"/>
      <c r="D52" s="195"/>
      <c r="E52" s="8"/>
      <c r="F52" s="8"/>
      <c r="G52" s="8"/>
      <c r="H52" s="8"/>
      <c r="I52" s="8"/>
      <c r="J52" s="7"/>
      <c r="K52" s="7"/>
    </row>
    <row r="53" spans="1:12" ht="14.1" customHeight="1" x14ac:dyDescent="0.25">
      <c r="A53" s="7" t="s">
        <v>266</v>
      </c>
      <c r="B53" s="4"/>
      <c r="C53" s="194"/>
      <c r="D53" s="195"/>
      <c r="E53" s="8"/>
      <c r="F53" s="8"/>
      <c r="G53" s="8"/>
      <c r="H53" s="8"/>
      <c r="I53" s="8"/>
      <c r="J53" s="7"/>
      <c r="K53" s="7"/>
    </row>
    <row r="54" spans="1:12" ht="14.1" customHeight="1" x14ac:dyDescent="0.25">
      <c r="A54" s="7" t="s">
        <v>267</v>
      </c>
      <c r="B54" s="4"/>
      <c r="C54" s="194"/>
      <c r="D54" s="195"/>
      <c r="E54" s="8"/>
      <c r="F54" s="8"/>
      <c r="G54" s="8"/>
      <c r="H54" s="8"/>
      <c r="I54" s="8"/>
      <c r="J54" s="7"/>
      <c r="K54" s="7"/>
    </row>
    <row r="55" spans="1:12" ht="14.1" customHeight="1" x14ac:dyDescent="0.25">
      <c r="A55" s="293" t="s">
        <v>562</v>
      </c>
      <c r="B55" s="293"/>
      <c r="C55" s="293"/>
      <c r="D55" s="293"/>
      <c r="E55" s="293"/>
      <c r="F55" s="293"/>
      <c r="G55" s="293"/>
      <c r="H55" s="293"/>
      <c r="I55" s="293"/>
      <c r="J55" s="293"/>
      <c r="K55" s="293"/>
    </row>
    <row r="56" spans="1:12" ht="26.25" customHeight="1" x14ac:dyDescent="0.25">
      <c r="A56" s="293" t="s">
        <v>563</v>
      </c>
      <c r="B56" s="293"/>
      <c r="C56" s="293"/>
      <c r="D56" s="293"/>
      <c r="E56" s="293"/>
      <c r="F56" s="293"/>
      <c r="G56" s="293"/>
      <c r="H56" s="293"/>
      <c r="I56" s="293"/>
      <c r="J56" s="293"/>
      <c r="K56" s="293"/>
      <c r="L56" s="50"/>
    </row>
    <row r="57" spans="1:12" ht="14.1" customHeight="1" x14ac:dyDescent="0.25">
      <c r="A57" s="309"/>
      <c r="B57" s="309"/>
      <c r="C57" s="309"/>
      <c r="D57" s="309"/>
      <c r="E57" s="309"/>
      <c r="F57" s="309"/>
      <c r="G57" s="309"/>
      <c r="H57" s="309"/>
    </row>
    <row r="58" spans="1:12" ht="14.1" customHeight="1" x14ac:dyDescent="0.3">
      <c r="A58" s="2"/>
      <c r="B58" s="3"/>
      <c r="C58" s="2"/>
      <c r="D58" s="2"/>
      <c r="E58" s="2"/>
      <c r="F58" s="2"/>
      <c r="G58" s="2"/>
      <c r="H58" s="2"/>
      <c r="I58" s="2"/>
    </row>
    <row r="59" spans="1:12" ht="16.5" customHeight="1" x14ac:dyDescent="0.3">
      <c r="A59" s="45" t="s">
        <v>268</v>
      </c>
      <c r="B59" s="45"/>
      <c r="C59" s="45" t="s">
        <v>438</v>
      </c>
      <c r="D59" s="44"/>
      <c r="E59" s="44"/>
      <c r="F59" s="2"/>
      <c r="G59" s="44"/>
      <c r="H59" s="46" t="s">
        <v>439</v>
      </c>
      <c r="I59" s="44"/>
    </row>
    <row r="60" spans="1:12" ht="14.25" customHeight="1" x14ac:dyDescent="0.25">
      <c r="A60" s="311"/>
      <c r="B60" s="325"/>
      <c r="C60" s="325"/>
      <c r="D60" s="325"/>
      <c r="E60" s="325"/>
      <c r="F60" s="325"/>
      <c r="G60" s="325"/>
      <c r="H60" s="325"/>
    </row>
    <row r="61" spans="1:12" ht="14.25" customHeight="1" x14ac:dyDescent="0.25">
      <c r="A61" s="311"/>
      <c r="B61" s="310"/>
      <c r="C61" s="310"/>
      <c r="D61" s="310"/>
      <c r="E61" s="310"/>
      <c r="F61" s="310"/>
      <c r="G61" s="310"/>
      <c r="H61" s="310"/>
    </row>
    <row r="62" spans="1:12" ht="14.25" customHeight="1" x14ac:dyDescent="0.25">
      <c r="A62" s="309"/>
      <c r="B62" s="310"/>
      <c r="C62" s="310"/>
      <c r="D62" s="310"/>
      <c r="E62" s="310"/>
      <c r="F62" s="310"/>
      <c r="G62" s="310"/>
      <c r="H62" s="310"/>
    </row>
    <row r="63" spans="1:12" ht="11.45" customHeight="1" x14ac:dyDescent="0.25">
      <c r="A63" s="308"/>
      <c r="B63" s="308"/>
      <c r="C63" s="308"/>
      <c r="D63" s="308"/>
      <c r="E63" s="308"/>
      <c r="F63" s="308"/>
      <c r="G63" s="308"/>
      <c r="H63" s="308"/>
    </row>
    <row r="64" spans="1:12" x14ac:dyDescent="0.25">
      <c r="A64" s="313"/>
      <c r="B64" s="314"/>
      <c r="C64" s="7"/>
      <c r="D64" s="8"/>
      <c r="E64" s="8"/>
      <c r="F64" s="8"/>
      <c r="G64" s="8"/>
      <c r="H64" s="8"/>
    </row>
  </sheetData>
  <mergeCells count="35">
    <mergeCell ref="E2:M2"/>
    <mergeCell ref="A27:D27"/>
    <mergeCell ref="A7:I7"/>
    <mergeCell ref="A9:D9"/>
    <mergeCell ref="A28:I28"/>
    <mergeCell ref="A55:K55"/>
    <mergeCell ref="A64:B64"/>
    <mergeCell ref="A62:H62"/>
    <mergeCell ref="A60:H60"/>
    <mergeCell ref="A61:H61"/>
    <mergeCell ref="A63:H63"/>
    <mergeCell ref="A56:K56"/>
    <mergeCell ref="A57:H57"/>
    <mergeCell ref="A50:K50"/>
    <mergeCell ref="A41:I41"/>
    <mergeCell ref="A45:D45"/>
    <mergeCell ref="A47:B47"/>
    <mergeCell ref="A38:I38"/>
    <mergeCell ref="A40:D40"/>
    <mergeCell ref="A1:K1"/>
    <mergeCell ref="A19:D19"/>
    <mergeCell ref="A20:I20"/>
    <mergeCell ref="A12:D12"/>
    <mergeCell ref="A49:K49"/>
    <mergeCell ref="A30:D30"/>
    <mergeCell ref="A37:D37"/>
    <mergeCell ref="A13:I13"/>
    <mergeCell ref="A16:D16"/>
    <mergeCell ref="A17:I17"/>
    <mergeCell ref="A33:D33"/>
    <mergeCell ref="A34:I34"/>
    <mergeCell ref="A10:I10"/>
    <mergeCell ref="A24:D24"/>
    <mergeCell ref="A25:I25"/>
    <mergeCell ref="A31:I31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zoomScaleNormal="100" workbookViewId="0">
      <pane ySplit="6" topLeftCell="A55" activePane="bottomLeft" state="frozen"/>
      <selection pane="bottomLeft" activeCell="I75" sqref="I75"/>
    </sheetView>
  </sheetViews>
  <sheetFormatPr defaultRowHeight="15" x14ac:dyDescent="0.25"/>
  <cols>
    <col min="1" max="1" width="2.7109375" style="6" customWidth="1"/>
    <col min="2" max="2" width="62.28515625" style="11" customWidth="1"/>
    <col min="3" max="3" width="5.5703125" customWidth="1"/>
    <col min="4" max="4" width="4.85546875" customWidth="1"/>
    <col min="5" max="5" width="15.28515625" customWidth="1"/>
    <col min="6" max="6" width="9.42578125" customWidth="1"/>
    <col min="7" max="7" width="10" customWidth="1"/>
    <col min="8" max="8" width="8.140625" customWidth="1"/>
    <col min="9" max="9" width="10" customWidth="1"/>
    <col min="10" max="10" width="7.28515625" customWidth="1"/>
    <col min="11" max="11" width="7.42578125" customWidth="1"/>
  </cols>
  <sheetData>
    <row r="1" spans="1:13" s="12" customFormat="1" ht="18.600000000000001" customHeight="1" x14ac:dyDescent="0.3">
      <c r="A1" s="304" t="s">
        <v>724</v>
      </c>
      <c r="B1" s="346"/>
      <c r="C1" s="346"/>
      <c r="D1" s="346"/>
      <c r="E1" s="346"/>
      <c r="F1" s="346"/>
      <c r="G1" s="346"/>
      <c r="H1" s="346"/>
      <c r="I1" s="346"/>
      <c r="J1" s="306"/>
      <c r="K1" s="307"/>
      <c r="L1" s="291"/>
      <c r="M1" s="291"/>
    </row>
    <row r="2" spans="1:13" ht="16.5" customHeight="1" x14ac:dyDescent="0.3">
      <c r="A2" s="18"/>
      <c r="B2" s="3"/>
      <c r="C2" s="2"/>
      <c r="D2" s="2"/>
      <c r="E2" s="330" t="s">
        <v>761</v>
      </c>
      <c r="F2" s="330"/>
      <c r="G2" s="330"/>
      <c r="H2" s="330"/>
      <c r="I2" s="330"/>
      <c r="J2" s="330"/>
      <c r="K2" s="330"/>
      <c r="L2" s="330"/>
      <c r="M2" s="330"/>
    </row>
    <row r="3" spans="1:13" ht="16.5" customHeight="1" x14ac:dyDescent="0.25">
      <c r="A3" s="32" t="s">
        <v>2</v>
      </c>
      <c r="B3" s="10"/>
      <c r="C3" s="1"/>
      <c r="D3" s="1"/>
      <c r="E3" s="1" t="s">
        <v>5</v>
      </c>
      <c r="F3" s="1"/>
      <c r="G3" s="1"/>
      <c r="H3" s="1"/>
      <c r="I3" s="1"/>
    </row>
    <row r="4" spans="1:13" ht="12.6" customHeight="1" x14ac:dyDescent="0.25">
      <c r="A4" s="32"/>
      <c r="B4" s="10"/>
      <c r="C4" s="1"/>
      <c r="D4" s="1"/>
      <c r="E4" s="1"/>
      <c r="F4" s="1"/>
      <c r="G4" s="1"/>
      <c r="H4" s="1"/>
      <c r="I4" s="1"/>
    </row>
    <row r="5" spans="1:13" ht="60" customHeight="1" x14ac:dyDescent="0.25">
      <c r="A5" s="84" t="s">
        <v>430</v>
      </c>
      <c r="B5" s="84" t="s">
        <v>431</v>
      </c>
      <c r="C5" s="84" t="s">
        <v>432</v>
      </c>
      <c r="D5" s="84" t="s">
        <v>3</v>
      </c>
      <c r="E5" s="84" t="s">
        <v>433</v>
      </c>
      <c r="F5" s="84" t="s">
        <v>256</v>
      </c>
      <c r="G5" s="84" t="s">
        <v>260</v>
      </c>
      <c r="H5" s="84" t="s">
        <v>261</v>
      </c>
      <c r="I5" s="84" t="s">
        <v>262</v>
      </c>
      <c r="J5" s="146" t="s">
        <v>553</v>
      </c>
      <c r="K5" s="147" t="s">
        <v>554</v>
      </c>
    </row>
    <row r="6" spans="1:13" ht="24" customHeight="1" x14ac:dyDescent="0.25">
      <c r="A6" s="85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 t="s">
        <v>257</v>
      </c>
      <c r="H6" s="85" t="s">
        <v>258</v>
      </c>
      <c r="I6" s="85" t="s">
        <v>259</v>
      </c>
      <c r="J6" s="166">
        <v>10</v>
      </c>
      <c r="K6" s="167">
        <v>11</v>
      </c>
    </row>
    <row r="7" spans="1:13" s="12" customFormat="1" ht="15" customHeight="1" x14ac:dyDescent="0.2">
      <c r="A7" s="294" t="s">
        <v>687</v>
      </c>
      <c r="B7" s="350"/>
      <c r="C7" s="350"/>
      <c r="D7" s="350"/>
      <c r="E7" s="350"/>
      <c r="F7" s="350"/>
      <c r="G7" s="350"/>
      <c r="H7" s="350"/>
      <c r="I7" s="350"/>
      <c r="J7" s="175"/>
      <c r="K7" s="176"/>
    </row>
    <row r="8" spans="1:13" s="12" customFormat="1" ht="15" customHeight="1" x14ac:dyDescent="0.2">
      <c r="A8" s="87">
        <v>1</v>
      </c>
      <c r="B8" s="248" t="s">
        <v>387</v>
      </c>
      <c r="C8" s="157">
        <v>20</v>
      </c>
      <c r="D8" s="157" t="s">
        <v>385</v>
      </c>
      <c r="E8" s="201"/>
      <c r="F8" s="201"/>
      <c r="G8" s="201">
        <f t="shared" ref="G8:G19" si="0">C8*F8</f>
        <v>0</v>
      </c>
      <c r="H8" s="201">
        <f>G8*0.095</f>
        <v>0</v>
      </c>
      <c r="I8" s="201">
        <f t="shared" ref="I8:I19" si="1">G8+H8</f>
        <v>0</v>
      </c>
      <c r="J8" s="179"/>
      <c r="K8" s="179"/>
    </row>
    <row r="9" spans="1:13" s="12" customFormat="1" ht="15" customHeight="1" x14ac:dyDescent="0.2">
      <c r="A9" s="59">
        <v>2</v>
      </c>
      <c r="B9" s="123" t="s">
        <v>85</v>
      </c>
      <c r="C9" s="61">
        <v>1700</v>
      </c>
      <c r="D9" s="61" t="s">
        <v>385</v>
      </c>
      <c r="E9" s="62"/>
      <c r="F9" s="62"/>
      <c r="G9" s="62">
        <f t="shared" si="0"/>
        <v>0</v>
      </c>
      <c r="H9" s="62">
        <f t="shared" ref="H9:H19" si="2">G9*0.095</f>
        <v>0</v>
      </c>
      <c r="I9" s="62">
        <f t="shared" si="1"/>
        <v>0</v>
      </c>
      <c r="J9" s="173"/>
      <c r="K9" s="173"/>
    </row>
    <row r="10" spans="1:13" s="12" customFormat="1" ht="15" customHeight="1" x14ac:dyDescent="0.2">
      <c r="A10" s="59">
        <v>3</v>
      </c>
      <c r="B10" s="123" t="s">
        <v>272</v>
      </c>
      <c r="C10" s="61">
        <v>280</v>
      </c>
      <c r="D10" s="61" t="s">
        <v>385</v>
      </c>
      <c r="E10" s="62"/>
      <c r="F10" s="62"/>
      <c r="G10" s="62">
        <f t="shared" si="0"/>
        <v>0</v>
      </c>
      <c r="H10" s="62">
        <f t="shared" si="2"/>
        <v>0</v>
      </c>
      <c r="I10" s="62">
        <f t="shared" si="1"/>
        <v>0</v>
      </c>
      <c r="J10" s="173"/>
      <c r="K10" s="173"/>
    </row>
    <row r="11" spans="1:13" s="12" customFormat="1" ht="15" customHeight="1" x14ac:dyDescent="0.2">
      <c r="A11" s="59">
        <v>4</v>
      </c>
      <c r="B11" s="123" t="s">
        <v>503</v>
      </c>
      <c r="C11" s="61">
        <v>150</v>
      </c>
      <c r="D11" s="61" t="s">
        <v>385</v>
      </c>
      <c r="E11" s="62"/>
      <c r="F11" s="62"/>
      <c r="G11" s="62">
        <f t="shared" si="0"/>
        <v>0</v>
      </c>
      <c r="H11" s="62">
        <f t="shared" si="2"/>
        <v>0</v>
      </c>
      <c r="I11" s="62">
        <f t="shared" si="1"/>
        <v>0</v>
      </c>
      <c r="J11" s="173"/>
      <c r="K11" s="173"/>
    </row>
    <row r="12" spans="1:13" s="124" customFormat="1" ht="15" customHeight="1" x14ac:dyDescent="0.2">
      <c r="A12" s="59">
        <v>5</v>
      </c>
      <c r="B12" s="78" t="s">
        <v>79</v>
      </c>
      <c r="C12" s="99">
        <v>20</v>
      </c>
      <c r="D12" s="99" t="s">
        <v>385</v>
      </c>
      <c r="E12" s="62"/>
      <c r="F12" s="62"/>
      <c r="G12" s="62">
        <f t="shared" si="0"/>
        <v>0</v>
      </c>
      <c r="H12" s="62">
        <f t="shared" si="2"/>
        <v>0</v>
      </c>
      <c r="I12" s="62">
        <f t="shared" si="1"/>
        <v>0</v>
      </c>
      <c r="J12" s="247"/>
      <c r="K12" s="247"/>
    </row>
    <row r="13" spans="1:13" s="124" customFormat="1" ht="15" customHeight="1" x14ac:dyDescent="0.2">
      <c r="A13" s="59">
        <v>6</v>
      </c>
      <c r="B13" s="78" t="s">
        <v>86</v>
      </c>
      <c r="C13" s="99">
        <v>500</v>
      </c>
      <c r="D13" s="99" t="s">
        <v>385</v>
      </c>
      <c r="E13" s="62"/>
      <c r="F13" s="62"/>
      <c r="G13" s="62">
        <f t="shared" si="0"/>
        <v>0</v>
      </c>
      <c r="H13" s="62">
        <f t="shared" si="2"/>
        <v>0</v>
      </c>
      <c r="I13" s="62">
        <f t="shared" si="1"/>
        <v>0</v>
      </c>
      <c r="J13" s="247"/>
      <c r="K13" s="247"/>
    </row>
    <row r="14" spans="1:13" s="12" customFormat="1" ht="15" customHeight="1" x14ac:dyDescent="0.2">
      <c r="A14" s="59">
        <v>7</v>
      </c>
      <c r="B14" s="123" t="s">
        <v>388</v>
      </c>
      <c r="C14" s="61">
        <v>160</v>
      </c>
      <c r="D14" s="61" t="s">
        <v>385</v>
      </c>
      <c r="E14" s="62"/>
      <c r="F14" s="62"/>
      <c r="G14" s="62">
        <f t="shared" si="0"/>
        <v>0</v>
      </c>
      <c r="H14" s="62">
        <f t="shared" si="2"/>
        <v>0</v>
      </c>
      <c r="I14" s="62">
        <f t="shared" si="1"/>
        <v>0</v>
      </c>
      <c r="J14" s="173"/>
      <c r="K14" s="173"/>
    </row>
    <row r="15" spans="1:13" s="12" customFormat="1" ht="15" customHeight="1" x14ac:dyDescent="0.2">
      <c r="A15" s="59">
        <v>8</v>
      </c>
      <c r="B15" s="123" t="s">
        <v>66</v>
      </c>
      <c r="C15" s="61">
        <v>60</v>
      </c>
      <c r="D15" s="99" t="s">
        <v>385</v>
      </c>
      <c r="E15" s="62"/>
      <c r="F15" s="62"/>
      <c r="G15" s="62">
        <f t="shared" si="0"/>
        <v>0</v>
      </c>
      <c r="H15" s="62">
        <f t="shared" si="2"/>
        <v>0</v>
      </c>
      <c r="I15" s="62">
        <f t="shared" si="1"/>
        <v>0</v>
      </c>
      <c r="J15" s="173"/>
      <c r="K15" s="173"/>
    </row>
    <row r="16" spans="1:13" s="12" customFormat="1" ht="15" customHeight="1" x14ac:dyDescent="0.2">
      <c r="A16" s="59">
        <v>9</v>
      </c>
      <c r="B16" s="123" t="s">
        <v>389</v>
      </c>
      <c r="C16" s="61">
        <v>10</v>
      </c>
      <c r="D16" s="61" t="s">
        <v>385</v>
      </c>
      <c r="E16" s="62"/>
      <c r="F16" s="62"/>
      <c r="G16" s="62">
        <f t="shared" si="0"/>
        <v>0</v>
      </c>
      <c r="H16" s="62">
        <f t="shared" si="2"/>
        <v>0</v>
      </c>
      <c r="I16" s="62">
        <f t="shared" si="1"/>
        <v>0</v>
      </c>
      <c r="J16" s="173"/>
      <c r="K16" s="173"/>
    </row>
    <row r="17" spans="1:11" s="12" customFormat="1" ht="15" customHeight="1" x14ac:dyDescent="0.2">
      <c r="A17" s="59">
        <v>10</v>
      </c>
      <c r="B17" s="123" t="s">
        <v>390</v>
      </c>
      <c r="C17" s="61">
        <v>20</v>
      </c>
      <c r="D17" s="61" t="s">
        <v>385</v>
      </c>
      <c r="E17" s="62"/>
      <c r="F17" s="62"/>
      <c r="G17" s="62">
        <f t="shared" si="0"/>
        <v>0</v>
      </c>
      <c r="H17" s="62">
        <f t="shared" si="2"/>
        <v>0</v>
      </c>
      <c r="I17" s="62">
        <f t="shared" si="1"/>
        <v>0</v>
      </c>
      <c r="J17" s="173"/>
      <c r="K17" s="173"/>
    </row>
    <row r="18" spans="1:11" s="12" customFormat="1" ht="15" customHeight="1" x14ac:dyDescent="0.2">
      <c r="A18" s="59">
        <v>11</v>
      </c>
      <c r="B18" s="123" t="s">
        <v>391</v>
      </c>
      <c r="C18" s="61">
        <v>450</v>
      </c>
      <c r="D18" s="61" t="s">
        <v>385</v>
      </c>
      <c r="E18" s="62"/>
      <c r="F18" s="62"/>
      <c r="G18" s="62">
        <f t="shared" si="0"/>
        <v>0</v>
      </c>
      <c r="H18" s="62">
        <f t="shared" si="2"/>
        <v>0</v>
      </c>
      <c r="I18" s="62">
        <f t="shared" si="1"/>
        <v>0</v>
      </c>
      <c r="J18" s="173"/>
      <c r="K18" s="173"/>
    </row>
    <row r="19" spans="1:11" s="12" customFormat="1" ht="15" customHeight="1" x14ac:dyDescent="0.2">
      <c r="A19" s="59">
        <v>12</v>
      </c>
      <c r="B19" s="123" t="s">
        <v>392</v>
      </c>
      <c r="C19" s="61">
        <v>480</v>
      </c>
      <c r="D19" s="61" t="s">
        <v>385</v>
      </c>
      <c r="E19" s="62"/>
      <c r="F19" s="62"/>
      <c r="G19" s="62">
        <f t="shared" si="0"/>
        <v>0</v>
      </c>
      <c r="H19" s="62">
        <f t="shared" si="2"/>
        <v>0</v>
      </c>
      <c r="I19" s="62">
        <f t="shared" si="1"/>
        <v>0</v>
      </c>
      <c r="J19" s="173"/>
      <c r="K19" s="173"/>
    </row>
    <row r="20" spans="1:11" s="12" customFormat="1" ht="15" customHeight="1" x14ac:dyDescent="0.2">
      <c r="A20" s="59">
        <v>13</v>
      </c>
      <c r="B20" s="248" t="s">
        <v>381</v>
      </c>
      <c r="C20" s="157">
        <v>350</v>
      </c>
      <c r="D20" s="157" t="s">
        <v>385</v>
      </c>
      <c r="E20" s="201"/>
      <c r="F20" s="201"/>
      <c r="G20" s="201">
        <f>C20*F20</f>
        <v>0</v>
      </c>
      <c r="H20" s="201">
        <f t="shared" ref="H20:H23" si="3">G20*0.095</f>
        <v>0</v>
      </c>
      <c r="I20" s="201">
        <f>G20+H20</f>
        <v>0</v>
      </c>
      <c r="J20" s="179"/>
      <c r="K20" s="179"/>
    </row>
    <row r="21" spans="1:11" s="12" customFormat="1" ht="15" customHeight="1" x14ac:dyDescent="0.2">
      <c r="A21" s="59">
        <v>14</v>
      </c>
      <c r="B21" s="123" t="s">
        <v>583</v>
      </c>
      <c r="C21" s="61">
        <v>40</v>
      </c>
      <c r="D21" s="61" t="s">
        <v>385</v>
      </c>
      <c r="E21" s="62"/>
      <c r="F21" s="62"/>
      <c r="G21" s="62">
        <f>C21*F21</f>
        <v>0</v>
      </c>
      <c r="H21" s="62">
        <f t="shared" si="3"/>
        <v>0</v>
      </c>
      <c r="I21" s="62">
        <f>G21+H21</f>
        <v>0</v>
      </c>
      <c r="J21" s="173"/>
      <c r="K21" s="173"/>
    </row>
    <row r="22" spans="1:11" s="12" customFormat="1" ht="15" customHeight="1" x14ac:dyDescent="0.2">
      <c r="A22" s="59">
        <v>15</v>
      </c>
      <c r="B22" s="123" t="s">
        <v>584</v>
      </c>
      <c r="C22" s="61">
        <v>250</v>
      </c>
      <c r="D22" s="99" t="s">
        <v>15</v>
      </c>
      <c r="E22" s="62"/>
      <c r="F22" s="62"/>
      <c r="G22" s="62">
        <f>C22*F22</f>
        <v>0</v>
      </c>
      <c r="H22" s="62">
        <f t="shared" si="3"/>
        <v>0</v>
      </c>
      <c r="I22" s="62">
        <f>G22+H22</f>
        <v>0</v>
      </c>
      <c r="J22" s="173"/>
      <c r="K22" s="173"/>
    </row>
    <row r="23" spans="1:11" s="12" customFormat="1" ht="15" customHeight="1" x14ac:dyDescent="0.2">
      <c r="A23" s="59">
        <v>16</v>
      </c>
      <c r="B23" s="123" t="s">
        <v>80</v>
      </c>
      <c r="C23" s="61">
        <v>200</v>
      </c>
      <c r="D23" s="99" t="s">
        <v>15</v>
      </c>
      <c r="E23" s="62"/>
      <c r="F23" s="62"/>
      <c r="G23" s="62">
        <f>C23*F23</f>
        <v>0</v>
      </c>
      <c r="H23" s="62">
        <f t="shared" si="3"/>
        <v>0</v>
      </c>
      <c r="I23" s="62">
        <f>G23+H23</f>
        <v>0</v>
      </c>
      <c r="J23" s="173"/>
      <c r="K23" s="173"/>
    </row>
    <row r="24" spans="1:11" s="12" customFormat="1" ht="15" customHeight="1" x14ac:dyDescent="0.2">
      <c r="A24" s="298" t="s">
        <v>230</v>
      </c>
      <c r="B24" s="299"/>
      <c r="C24" s="299"/>
      <c r="D24" s="347"/>
      <c r="E24" s="155" t="s">
        <v>437</v>
      </c>
      <c r="F24" s="155" t="s">
        <v>437</v>
      </c>
      <c r="G24" s="156">
        <f>SUM(G8:G23)</f>
        <v>0</v>
      </c>
      <c r="H24" s="156">
        <f t="shared" ref="H24:I24" si="4">SUM(H8:H23)</f>
        <v>0</v>
      </c>
      <c r="I24" s="156">
        <f t="shared" si="4"/>
        <v>0</v>
      </c>
      <c r="J24" s="253">
        <f>SUM(J8:J23)</f>
        <v>0</v>
      </c>
      <c r="K24" s="253">
        <f t="shared" ref="K24" si="5">SUM(K8:K23)</f>
        <v>0</v>
      </c>
    </row>
    <row r="25" spans="1:11" s="12" customFormat="1" ht="15" customHeight="1" x14ac:dyDescent="0.2">
      <c r="A25" s="294" t="s">
        <v>688</v>
      </c>
      <c r="B25" s="350"/>
      <c r="C25" s="350"/>
      <c r="D25" s="350"/>
      <c r="E25" s="350"/>
      <c r="F25" s="350"/>
      <c r="G25" s="350"/>
      <c r="H25" s="350"/>
      <c r="I25" s="350"/>
      <c r="J25" s="175"/>
      <c r="K25" s="176"/>
    </row>
    <row r="26" spans="1:11" s="12" customFormat="1" ht="15" customHeight="1" x14ac:dyDescent="0.2">
      <c r="A26" s="87">
        <v>1</v>
      </c>
      <c r="B26" s="248" t="s">
        <v>273</v>
      </c>
      <c r="C26" s="157">
        <v>300</v>
      </c>
      <c r="D26" s="157" t="s">
        <v>385</v>
      </c>
      <c r="E26" s="201"/>
      <c r="F26" s="201"/>
      <c r="G26" s="201">
        <f t="shared" ref="G26:G40" si="6">C26*F26</f>
        <v>0</v>
      </c>
      <c r="H26" s="201">
        <f t="shared" ref="H26:H41" si="7">G26*0.095</f>
        <v>0</v>
      </c>
      <c r="I26" s="201">
        <f t="shared" ref="I26:I40" si="8">G26+H26</f>
        <v>0</v>
      </c>
      <c r="J26" s="179"/>
      <c r="K26" s="179"/>
    </row>
    <row r="27" spans="1:11" s="12" customFormat="1" ht="15" customHeight="1" x14ac:dyDescent="0.2">
      <c r="A27" s="59">
        <v>2</v>
      </c>
      <c r="B27" s="123" t="s">
        <v>370</v>
      </c>
      <c r="C27" s="61">
        <v>150</v>
      </c>
      <c r="D27" s="61" t="s">
        <v>385</v>
      </c>
      <c r="E27" s="62"/>
      <c r="F27" s="62"/>
      <c r="G27" s="62">
        <f t="shared" si="6"/>
        <v>0</v>
      </c>
      <c r="H27" s="62">
        <f t="shared" si="7"/>
        <v>0</v>
      </c>
      <c r="I27" s="62">
        <f t="shared" si="8"/>
        <v>0</v>
      </c>
      <c r="J27" s="173"/>
      <c r="K27" s="173"/>
    </row>
    <row r="28" spans="1:11" s="12" customFormat="1" ht="15" customHeight="1" x14ac:dyDescent="0.2">
      <c r="A28" s="59">
        <v>3</v>
      </c>
      <c r="B28" s="123" t="s">
        <v>552</v>
      </c>
      <c r="C28" s="61">
        <v>50</v>
      </c>
      <c r="D28" s="61" t="s">
        <v>385</v>
      </c>
      <c r="E28" s="62"/>
      <c r="F28" s="62"/>
      <c r="G28" s="62">
        <f t="shared" si="6"/>
        <v>0</v>
      </c>
      <c r="H28" s="62">
        <f t="shared" si="7"/>
        <v>0</v>
      </c>
      <c r="I28" s="62">
        <f t="shared" si="8"/>
        <v>0</v>
      </c>
      <c r="J28" s="173"/>
      <c r="K28" s="173"/>
    </row>
    <row r="29" spans="1:11" s="12" customFormat="1" ht="15" customHeight="1" x14ac:dyDescent="0.2">
      <c r="A29" s="59">
        <v>4</v>
      </c>
      <c r="B29" s="123" t="s">
        <v>371</v>
      </c>
      <c r="C29" s="61">
        <v>50</v>
      </c>
      <c r="D29" s="61" t="s">
        <v>385</v>
      </c>
      <c r="E29" s="62"/>
      <c r="F29" s="62"/>
      <c r="G29" s="62">
        <f t="shared" si="6"/>
        <v>0</v>
      </c>
      <c r="H29" s="62">
        <f t="shared" si="7"/>
        <v>0</v>
      </c>
      <c r="I29" s="62">
        <f t="shared" si="8"/>
        <v>0</v>
      </c>
      <c r="J29" s="173"/>
      <c r="K29" s="173"/>
    </row>
    <row r="30" spans="1:11" s="12" customFormat="1" ht="15" customHeight="1" x14ac:dyDescent="0.2">
      <c r="A30" s="59">
        <v>5</v>
      </c>
      <c r="B30" s="123" t="s">
        <v>506</v>
      </c>
      <c r="C30" s="61">
        <v>200</v>
      </c>
      <c r="D30" s="61" t="s">
        <v>385</v>
      </c>
      <c r="E30" s="62"/>
      <c r="F30" s="62"/>
      <c r="G30" s="62">
        <f t="shared" si="6"/>
        <v>0</v>
      </c>
      <c r="H30" s="62">
        <f t="shared" si="7"/>
        <v>0</v>
      </c>
      <c r="I30" s="62">
        <f t="shared" si="8"/>
        <v>0</v>
      </c>
      <c r="J30" s="173"/>
      <c r="K30" s="173"/>
    </row>
    <row r="31" spans="1:11" s="12" customFormat="1" ht="15" customHeight="1" x14ac:dyDescent="0.2">
      <c r="A31" s="59">
        <v>6</v>
      </c>
      <c r="B31" s="123" t="s">
        <v>372</v>
      </c>
      <c r="C31" s="61">
        <v>80</v>
      </c>
      <c r="D31" s="61" t="s">
        <v>385</v>
      </c>
      <c r="E31" s="62"/>
      <c r="F31" s="62"/>
      <c r="G31" s="62">
        <f t="shared" si="6"/>
        <v>0</v>
      </c>
      <c r="H31" s="62">
        <f t="shared" si="7"/>
        <v>0</v>
      </c>
      <c r="I31" s="62">
        <f t="shared" si="8"/>
        <v>0</v>
      </c>
      <c r="J31" s="173"/>
      <c r="K31" s="173"/>
    </row>
    <row r="32" spans="1:11" s="12" customFormat="1" ht="15" customHeight="1" x14ac:dyDescent="0.2">
      <c r="A32" s="59">
        <v>7</v>
      </c>
      <c r="B32" s="123" t="s">
        <v>505</v>
      </c>
      <c r="C32" s="61">
        <v>300</v>
      </c>
      <c r="D32" s="61" t="s">
        <v>385</v>
      </c>
      <c r="E32" s="62"/>
      <c r="F32" s="62"/>
      <c r="G32" s="62">
        <f t="shared" si="6"/>
        <v>0</v>
      </c>
      <c r="H32" s="62">
        <f t="shared" si="7"/>
        <v>0</v>
      </c>
      <c r="I32" s="62">
        <f t="shared" si="8"/>
        <v>0</v>
      </c>
      <c r="J32" s="173"/>
      <c r="K32" s="173"/>
    </row>
    <row r="33" spans="1:11" s="12" customFormat="1" ht="15" customHeight="1" x14ac:dyDescent="0.2">
      <c r="A33" s="59">
        <v>8</v>
      </c>
      <c r="B33" s="123" t="s">
        <v>274</v>
      </c>
      <c r="C33" s="61">
        <v>70</v>
      </c>
      <c r="D33" s="61" t="s">
        <v>385</v>
      </c>
      <c r="E33" s="62"/>
      <c r="F33" s="62"/>
      <c r="G33" s="62">
        <f t="shared" si="6"/>
        <v>0</v>
      </c>
      <c r="H33" s="62">
        <f t="shared" si="7"/>
        <v>0</v>
      </c>
      <c r="I33" s="62">
        <f t="shared" si="8"/>
        <v>0</v>
      </c>
      <c r="J33" s="173"/>
      <c r="K33" s="173"/>
    </row>
    <row r="34" spans="1:11" s="12" customFormat="1" ht="15" customHeight="1" x14ac:dyDescent="0.2">
      <c r="A34" s="59">
        <v>9</v>
      </c>
      <c r="B34" s="123" t="s">
        <v>71</v>
      </c>
      <c r="C34" s="61">
        <v>10</v>
      </c>
      <c r="D34" s="61" t="s">
        <v>385</v>
      </c>
      <c r="E34" s="62"/>
      <c r="F34" s="62"/>
      <c r="G34" s="62">
        <f t="shared" si="6"/>
        <v>0</v>
      </c>
      <c r="H34" s="62">
        <f t="shared" si="7"/>
        <v>0</v>
      </c>
      <c r="I34" s="62">
        <f t="shared" si="8"/>
        <v>0</v>
      </c>
      <c r="J34" s="173"/>
      <c r="K34" s="173"/>
    </row>
    <row r="35" spans="1:11" s="12" customFormat="1" ht="15" customHeight="1" x14ac:dyDescent="0.2">
      <c r="A35" s="59">
        <v>10</v>
      </c>
      <c r="B35" s="123" t="s">
        <v>72</v>
      </c>
      <c r="C35" s="61">
        <v>20</v>
      </c>
      <c r="D35" s="61" t="s">
        <v>385</v>
      </c>
      <c r="E35" s="62"/>
      <c r="F35" s="62"/>
      <c r="G35" s="62">
        <f t="shared" si="6"/>
        <v>0</v>
      </c>
      <c r="H35" s="62">
        <f t="shared" si="7"/>
        <v>0</v>
      </c>
      <c r="I35" s="62">
        <f t="shared" si="8"/>
        <v>0</v>
      </c>
      <c r="J35" s="173"/>
      <c r="K35" s="173"/>
    </row>
    <row r="36" spans="1:11" s="12" customFormat="1" ht="15" customHeight="1" x14ac:dyDescent="0.2">
      <c r="A36" s="59">
        <v>11</v>
      </c>
      <c r="B36" s="123" t="s">
        <v>70</v>
      </c>
      <c r="C36" s="61">
        <v>80</v>
      </c>
      <c r="D36" s="61" t="s">
        <v>385</v>
      </c>
      <c r="E36" s="62"/>
      <c r="F36" s="62"/>
      <c r="G36" s="62">
        <f t="shared" si="6"/>
        <v>0</v>
      </c>
      <c r="H36" s="62">
        <f t="shared" si="7"/>
        <v>0</v>
      </c>
      <c r="I36" s="62">
        <f t="shared" si="8"/>
        <v>0</v>
      </c>
      <c r="J36" s="173"/>
      <c r="K36" s="173"/>
    </row>
    <row r="37" spans="1:11" s="12" customFormat="1" ht="15" customHeight="1" x14ac:dyDescent="0.2">
      <c r="A37" s="59">
        <v>12</v>
      </c>
      <c r="B37" s="123" t="s">
        <v>73</v>
      </c>
      <c r="C37" s="61">
        <v>5</v>
      </c>
      <c r="D37" s="61" t="s">
        <v>385</v>
      </c>
      <c r="E37" s="62"/>
      <c r="F37" s="62"/>
      <c r="G37" s="62">
        <f t="shared" si="6"/>
        <v>0</v>
      </c>
      <c r="H37" s="62">
        <f t="shared" si="7"/>
        <v>0</v>
      </c>
      <c r="I37" s="62">
        <f t="shared" si="8"/>
        <v>0</v>
      </c>
      <c r="J37" s="173"/>
      <c r="K37" s="173"/>
    </row>
    <row r="38" spans="1:11" s="12" customFormat="1" ht="15" customHeight="1" x14ac:dyDescent="0.2">
      <c r="A38" s="59">
        <v>13</v>
      </c>
      <c r="B38" s="78" t="s">
        <v>127</v>
      </c>
      <c r="C38" s="64">
        <v>200</v>
      </c>
      <c r="D38" s="61" t="s">
        <v>385</v>
      </c>
      <c r="E38" s="62"/>
      <c r="F38" s="62"/>
      <c r="G38" s="62">
        <f t="shared" si="6"/>
        <v>0</v>
      </c>
      <c r="H38" s="62">
        <f t="shared" si="7"/>
        <v>0</v>
      </c>
      <c r="I38" s="62">
        <f t="shared" si="8"/>
        <v>0</v>
      </c>
      <c r="J38" s="173"/>
      <c r="K38" s="173"/>
    </row>
    <row r="39" spans="1:11" s="12" customFormat="1" ht="15" customHeight="1" x14ac:dyDescent="0.2">
      <c r="A39" s="59">
        <v>14</v>
      </c>
      <c r="B39" s="78" t="s">
        <v>582</v>
      </c>
      <c r="C39" s="64">
        <v>50</v>
      </c>
      <c r="D39" s="61" t="s">
        <v>385</v>
      </c>
      <c r="E39" s="62"/>
      <c r="F39" s="62"/>
      <c r="G39" s="62">
        <f t="shared" si="6"/>
        <v>0</v>
      </c>
      <c r="H39" s="62">
        <f t="shared" si="7"/>
        <v>0</v>
      </c>
      <c r="I39" s="62">
        <f t="shared" si="8"/>
        <v>0</v>
      </c>
      <c r="J39" s="173"/>
      <c r="K39" s="173"/>
    </row>
    <row r="40" spans="1:11" s="12" customFormat="1" ht="15" customHeight="1" x14ac:dyDescent="0.2">
      <c r="A40" s="59">
        <v>15</v>
      </c>
      <c r="B40" s="78" t="s">
        <v>579</v>
      </c>
      <c r="C40" s="64">
        <v>160</v>
      </c>
      <c r="D40" s="61" t="s">
        <v>385</v>
      </c>
      <c r="E40" s="62"/>
      <c r="F40" s="62"/>
      <c r="G40" s="62">
        <f t="shared" si="6"/>
        <v>0</v>
      </c>
      <c r="H40" s="62">
        <f t="shared" si="7"/>
        <v>0</v>
      </c>
      <c r="I40" s="62">
        <f t="shared" si="8"/>
        <v>0</v>
      </c>
      <c r="J40" s="173"/>
      <c r="K40" s="173"/>
    </row>
    <row r="41" spans="1:11" s="12" customFormat="1" ht="15" customHeight="1" x14ac:dyDescent="0.2">
      <c r="A41" s="59">
        <v>16</v>
      </c>
      <c r="B41" s="125" t="s">
        <v>133</v>
      </c>
      <c r="C41" s="64">
        <v>20</v>
      </c>
      <c r="D41" s="61" t="s">
        <v>385</v>
      </c>
      <c r="E41" s="62"/>
      <c r="F41" s="62"/>
      <c r="G41" s="62">
        <f>C41*F41</f>
        <v>0</v>
      </c>
      <c r="H41" s="62">
        <f t="shared" si="7"/>
        <v>0</v>
      </c>
      <c r="I41" s="62">
        <f>G41+H41</f>
        <v>0</v>
      </c>
      <c r="J41" s="173"/>
      <c r="K41" s="173"/>
    </row>
    <row r="42" spans="1:11" s="12" customFormat="1" ht="15" customHeight="1" x14ac:dyDescent="0.2">
      <c r="A42" s="298" t="s">
        <v>231</v>
      </c>
      <c r="B42" s="299"/>
      <c r="C42" s="299"/>
      <c r="D42" s="347"/>
      <c r="E42" s="155" t="s">
        <v>437</v>
      </c>
      <c r="F42" s="155" t="s">
        <v>437</v>
      </c>
      <c r="G42" s="156">
        <f>SUM(G26:G41)</f>
        <v>0</v>
      </c>
      <c r="H42" s="156">
        <f>SUM(H26:H41)</f>
        <v>0</v>
      </c>
      <c r="I42" s="156">
        <f>SUM(I26:I41)</f>
        <v>0</v>
      </c>
      <c r="J42" s="253">
        <f t="shared" ref="J42:K42" si="9">SUM(J26:J41)</f>
        <v>0</v>
      </c>
      <c r="K42" s="253">
        <f t="shared" si="9"/>
        <v>0</v>
      </c>
    </row>
    <row r="43" spans="1:11" s="12" customFormat="1" ht="15" customHeight="1" x14ac:dyDescent="0.2">
      <c r="A43" s="294" t="s">
        <v>689</v>
      </c>
      <c r="B43" s="350"/>
      <c r="C43" s="350"/>
      <c r="D43" s="350"/>
      <c r="E43" s="350"/>
      <c r="F43" s="350"/>
      <c r="G43" s="350"/>
      <c r="H43" s="350"/>
      <c r="I43" s="350"/>
      <c r="J43" s="175"/>
      <c r="K43" s="176"/>
    </row>
    <row r="44" spans="1:11" s="12" customFormat="1" ht="15" customHeight="1" x14ac:dyDescent="0.2">
      <c r="A44" s="87">
        <v>1</v>
      </c>
      <c r="B44" s="220" t="s">
        <v>134</v>
      </c>
      <c r="C44" s="161">
        <v>100</v>
      </c>
      <c r="D44" s="157" t="s">
        <v>385</v>
      </c>
      <c r="E44" s="201"/>
      <c r="F44" s="201"/>
      <c r="G44" s="201">
        <f>C44*F44</f>
        <v>0</v>
      </c>
      <c r="H44" s="201">
        <f t="shared" ref="H44:H45" si="10">G44*0.095</f>
        <v>0</v>
      </c>
      <c r="I44" s="201">
        <f>G44+H44</f>
        <v>0</v>
      </c>
      <c r="J44" s="179"/>
      <c r="K44" s="179"/>
    </row>
    <row r="45" spans="1:11" s="12" customFormat="1" ht="15" customHeight="1" x14ac:dyDescent="0.2">
      <c r="A45" s="59">
        <v>2</v>
      </c>
      <c r="B45" s="78" t="s">
        <v>135</v>
      </c>
      <c r="C45" s="64">
        <v>100</v>
      </c>
      <c r="D45" s="61" t="s">
        <v>385</v>
      </c>
      <c r="E45" s="62"/>
      <c r="F45" s="62"/>
      <c r="G45" s="62">
        <f>C45*F45</f>
        <v>0</v>
      </c>
      <c r="H45" s="62">
        <f t="shared" si="10"/>
        <v>0</v>
      </c>
      <c r="I45" s="62">
        <f>G45+H45</f>
        <v>0</v>
      </c>
      <c r="J45" s="173"/>
      <c r="K45" s="173"/>
    </row>
    <row r="46" spans="1:11" s="12" customFormat="1" ht="15" customHeight="1" x14ac:dyDescent="0.2">
      <c r="A46" s="298" t="s">
        <v>232</v>
      </c>
      <c r="B46" s="299"/>
      <c r="C46" s="299"/>
      <c r="D46" s="299"/>
      <c r="E46" s="155" t="s">
        <v>437</v>
      </c>
      <c r="F46" s="155" t="s">
        <v>437</v>
      </c>
      <c r="G46" s="156">
        <f>SUM(G44:G45)</f>
        <v>0</v>
      </c>
      <c r="H46" s="156">
        <f>SUM(H44:H45)</f>
        <v>0</v>
      </c>
      <c r="I46" s="156">
        <f>SUM(I44:I45)</f>
        <v>0</v>
      </c>
      <c r="J46" s="253">
        <f t="shared" ref="J46:K46" si="11">SUM(J44:J45)</f>
        <v>0</v>
      </c>
      <c r="K46" s="253">
        <f t="shared" si="11"/>
        <v>0</v>
      </c>
    </row>
    <row r="47" spans="1:11" s="12" customFormat="1" ht="15" customHeight="1" x14ac:dyDescent="0.2">
      <c r="A47" s="294" t="s">
        <v>690</v>
      </c>
      <c r="B47" s="350"/>
      <c r="C47" s="350"/>
      <c r="D47" s="350"/>
      <c r="E47" s="350"/>
      <c r="F47" s="350"/>
      <c r="G47" s="350"/>
      <c r="H47" s="350"/>
      <c r="I47" s="350"/>
      <c r="J47" s="175"/>
      <c r="K47" s="176"/>
    </row>
    <row r="48" spans="1:11" s="12" customFormat="1" ht="15" customHeight="1" x14ac:dyDescent="0.2">
      <c r="A48" s="87">
        <v>1</v>
      </c>
      <c r="B48" s="220" t="s">
        <v>89</v>
      </c>
      <c r="C48" s="161">
        <v>40</v>
      </c>
      <c r="D48" s="157" t="s">
        <v>385</v>
      </c>
      <c r="E48" s="201"/>
      <c r="F48" s="201"/>
      <c r="G48" s="201">
        <f>C48*F48</f>
        <v>0</v>
      </c>
      <c r="H48" s="201">
        <f t="shared" ref="H48:H50" si="12">G48*0.095</f>
        <v>0</v>
      </c>
      <c r="I48" s="201">
        <f>G48+H48</f>
        <v>0</v>
      </c>
      <c r="J48" s="179"/>
      <c r="K48" s="179"/>
    </row>
    <row r="49" spans="1:11" s="12" customFormat="1" ht="15" customHeight="1" x14ac:dyDescent="0.2">
      <c r="A49" s="59">
        <v>2</v>
      </c>
      <c r="B49" s="78" t="s">
        <v>90</v>
      </c>
      <c r="C49" s="64">
        <v>20</v>
      </c>
      <c r="D49" s="61" t="s">
        <v>385</v>
      </c>
      <c r="E49" s="62"/>
      <c r="F49" s="62"/>
      <c r="G49" s="62">
        <f>C49*F49</f>
        <v>0</v>
      </c>
      <c r="H49" s="62">
        <f t="shared" si="12"/>
        <v>0</v>
      </c>
      <c r="I49" s="62">
        <f>G49+H49</f>
        <v>0</v>
      </c>
      <c r="J49" s="173"/>
      <c r="K49" s="173"/>
    </row>
    <row r="50" spans="1:11" s="12" customFormat="1" ht="15" customHeight="1" x14ac:dyDescent="0.2">
      <c r="A50" s="59">
        <v>3</v>
      </c>
      <c r="B50" s="78" t="s">
        <v>91</v>
      </c>
      <c r="C50" s="64">
        <v>10</v>
      </c>
      <c r="D50" s="61" t="s">
        <v>385</v>
      </c>
      <c r="E50" s="62"/>
      <c r="F50" s="62"/>
      <c r="G50" s="62">
        <f>C50*F50</f>
        <v>0</v>
      </c>
      <c r="H50" s="62">
        <f t="shared" si="12"/>
        <v>0</v>
      </c>
      <c r="I50" s="62">
        <f>G50+H50</f>
        <v>0</v>
      </c>
      <c r="J50" s="173"/>
      <c r="K50" s="173"/>
    </row>
    <row r="51" spans="1:11" s="12" customFormat="1" ht="15" customHeight="1" x14ac:dyDescent="0.2">
      <c r="A51" s="298" t="s">
        <v>233</v>
      </c>
      <c r="B51" s="299"/>
      <c r="C51" s="299"/>
      <c r="D51" s="299"/>
      <c r="E51" s="155" t="s">
        <v>437</v>
      </c>
      <c r="F51" s="155" t="s">
        <v>437</v>
      </c>
      <c r="G51" s="156">
        <f>SUM(G48:G50)</f>
        <v>0</v>
      </c>
      <c r="H51" s="156">
        <f>SUM(H48:H50)</f>
        <v>0</v>
      </c>
      <c r="I51" s="156">
        <f>SUM(I48:I50)</f>
        <v>0</v>
      </c>
      <c r="J51" s="253">
        <f t="shared" ref="J51:K51" si="13">SUM(J48:J50)</f>
        <v>0</v>
      </c>
      <c r="K51" s="253">
        <f t="shared" si="13"/>
        <v>0</v>
      </c>
    </row>
    <row r="52" spans="1:11" s="12" customFormat="1" ht="15" customHeight="1" x14ac:dyDescent="0.2">
      <c r="A52" s="294" t="s">
        <v>691</v>
      </c>
      <c r="B52" s="295"/>
      <c r="C52" s="295"/>
      <c r="D52" s="295"/>
      <c r="E52" s="295"/>
      <c r="F52" s="295"/>
      <c r="G52" s="295"/>
      <c r="H52" s="295"/>
      <c r="I52" s="351"/>
      <c r="J52" s="175"/>
      <c r="K52" s="176"/>
    </row>
    <row r="53" spans="1:11" s="12" customFormat="1" ht="15" customHeight="1" x14ac:dyDescent="0.2">
      <c r="A53" s="87">
        <v>1</v>
      </c>
      <c r="B53" s="220" t="s">
        <v>88</v>
      </c>
      <c r="C53" s="161">
        <v>40</v>
      </c>
      <c r="D53" s="157" t="s">
        <v>15</v>
      </c>
      <c r="E53" s="201"/>
      <c r="F53" s="201"/>
      <c r="G53" s="201">
        <f>C53*F53</f>
        <v>0</v>
      </c>
      <c r="H53" s="201">
        <f t="shared" ref="H53:H55" si="14">G53*0.095</f>
        <v>0</v>
      </c>
      <c r="I53" s="201">
        <f>G53+H53</f>
        <v>0</v>
      </c>
      <c r="J53" s="179"/>
      <c r="K53" s="179"/>
    </row>
    <row r="54" spans="1:11" s="12" customFormat="1" ht="15" customHeight="1" x14ac:dyDescent="0.2">
      <c r="A54" s="59">
        <v>2</v>
      </c>
      <c r="B54" s="78" t="s">
        <v>507</v>
      </c>
      <c r="C54" s="64">
        <v>10</v>
      </c>
      <c r="D54" s="61" t="s">
        <v>15</v>
      </c>
      <c r="E54" s="62"/>
      <c r="F54" s="62"/>
      <c r="G54" s="62">
        <f>C54*F54</f>
        <v>0</v>
      </c>
      <c r="H54" s="62">
        <f t="shared" si="14"/>
        <v>0</v>
      </c>
      <c r="I54" s="62">
        <f>G54+H54</f>
        <v>0</v>
      </c>
      <c r="J54" s="173"/>
      <c r="K54" s="173"/>
    </row>
    <row r="55" spans="1:11" s="12" customFormat="1" ht="15" customHeight="1" x14ac:dyDescent="0.2">
      <c r="A55" s="59">
        <v>3</v>
      </c>
      <c r="B55" s="78" t="s">
        <v>87</v>
      </c>
      <c r="C55" s="64">
        <v>60</v>
      </c>
      <c r="D55" s="61" t="s">
        <v>15</v>
      </c>
      <c r="E55" s="62"/>
      <c r="F55" s="62"/>
      <c r="G55" s="62">
        <f>C55*F55</f>
        <v>0</v>
      </c>
      <c r="H55" s="62">
        <f t="shared" si="14"/>
        <v>0</v>
      </c>
      <c r="I55" s="62">
        <f>G55+H55</f>
        <v>0</v>
      </c>
      <c r="J55" s="173"/>
      <c r="K55" s="173"/>
    </row>
    <row r="56" spans="1:11" s="12" customFormat="1" ht="15" customHeight="1" x14ac:dyDescent="0.2">
      <c r="A56" s="298" t="s">
        <v>234</v>
      </c>
      <c r="B56" s="299"/>
      <c r="C56" s="299"/>
      <c r="D56" s="299"/>
      <c r="E56" s="155" t="s">
        <v>437</v>
      </c>
      <c r="F56" s="155" t="s">
        <v>437</v>
      </c>
      <c r="G56" s="156">
        <f>SUM(G53:G55)</f>
        <v>0</v>
      </c>
      <c r="H56" s="156">
        <f>SUM(H53:H55)</f>
        <v>0</v>
      </c>
      <c r="I56" s="156">
        <f>SUM(I53:I55)</f>
        <v>0</v>
      </c>
      <c r="J56" s="253">
        <f t="shared" ref="J56:K56" si="15">SUM(J53:J55)</f>
        <v>0</v>
      </c>
      <c r="K56" s="253">
        <f t="shared" si="15"/>
        <v>0</v>
      </c>
    </row>
    <row r="57" spans="1:11" s="12" customFormat="1" ht="15" customHeight="1" x14ac:dyDescent="0.2">
      <c r="A57" s="294" t="s">
        <v>692</v>
      </c>
      <c r="B57" s="295"/>
      <c r="C57" s="295"/>
      <c r="D57" s="295"/>
      <c r="E57" s="295"/>
      <c r="F57" s="295"/>
      <c r="G57" s="295"/>
      <c r="H57" s="295"/>
      <c r="I57" s="351"/>
      <c r="J57" s="175"/>
      <c r="K57" s="176"/>
    </row>
    <row r="58" spans="1:11" s="12" customFormat="1" ht="15" customHeight="1" x14ac:dyDescent="0.2">
      <c r="A58" s="220">
        <v>1</v>
      </c>
      <c r="B58" s="249" t="s">
        <v>576</v>
      </c>
      <c r="C58" s="279">
        <v>10</v>
      </c>
      <c r="D58" s="223" t="s">
        <v>15</v>
      </c>
      <c r="E58" s="201"/>
      <c r="F58" s="201"/>
      <c r="G58" s="201">
        <f t="shared" ref="G58:G64" si="16">C58*F58</f>
        <v>0</v>
      </c>
      <c r="H58" s="201">
        <f t="shared" ref="H58:H71" si="17">G58*0.095</f>
        <v>0</v>
      </c>
      <c r="I58" s="201">
        <f t="shared" ref="I58:I64" si="18">G58+H58</f>
        <v>0</v>
      </c>
      <c r="J58" s="179"/>
      <c r="K58" s="252" t="s">
        <v>437</v>
      </c>
    </row>
    <row r="59" spans="1:11" s="12" customFormat="1" ht="15" customHeight="1" x14ac:dyDescent="0.2">
      <c r="A59" s="78">
        <v>2</v>
      </c>
      <c r="B59" s="126" t="s">
        <v>592</v>
      </c>
      <c r="C59" s="278">
        <v>10</v>
      </c>
      <c r="D59" s="69" t="s">
        <v>15</v>
      </c>
      <c r="E59" s="62"/>
      <c r="F59" s="62"/>
      <c r="G59" s="62">
        <f t="shared" si="16"/>
        <v>0</v>
      </c>
      <c r="H59" s="62">
        <f t="shared" si="17"/>
        <v>0</v>
      </c>
      <c r="I59" s="62">
        <f t="shared" si="18"/>
        <v>0</v>
      </c>
      <c r="J59" s="173"/>
      <c r="K59" s="252" t="s">
        <v>437</v>
      </c>
    </row>
    <row r="60" spans="1:11" s="12" customFormat="1" ht="15" customHeight="1" x14ac:dyDescent="0.2">
      <c r="A60" s="78">
        <v>3</v>
      </c>
      <c r="B60" s="126" t="s">
        <v>593</v>
      </c>
      <c r="C60" s="278">
        <v>10</v>
      </c>
      <c r="D60" s="69" t="s">
        <v>15</v>
      </c>
      <c r="E60" s="62"/>
      <c r="F60" s="62"/>
      <c r="G60" s="62">
        <f t="shared" si="16"/>
        <v>0</v>
      </c>
      <c r="H60" s="62">
        <f t="shared" si="17"/>
        <v>0</v>
      </c>
      <c r="I60" s="62">
        <f t="shared" si="18"/>
        <v>0</v>
      </c>
      <c r="J60" s="173"/>
      <c r="K60" s="252" t="s">
        <v>437</v>
      </c>
    </row>
    <row r="61" spans="1:11" s="12" customFormat="1" ht="15" customHeight="1" x14ac:dyDescent="0.2">
      <c r="A61" s="78">
        <v>4</v>
      </c>
      <c r="B61" s="126" t="s">
        <v>594</v>
      </c>
      <c r="C61" s="278">
        <v>10</v>
      </c>
      <c r="D61" s="69" t="s">
        <v>15</v>
      </c>
      <c r="E61" s="62"/>
      <c r="F61" s="62"/>
      <c r="G61" s="62">
        <f t="shared" si="16"/>
        <v>0</v>
      </c>
      <c r="H61" s="62">
        <f t="shared" si="17"/>
        <v>0</v>
      </c>
      <c r="I61" s="62">
        <f t="shared" si="18"/>
        <v>0</v>
      </c>
      <c r="J61" s="173"/>
      <c r="K61" s="252" t="s">
        <v>437</v>
      </c>
    </row>
    <row r="62" spans="1:11" s="12" customFormat="1" ht="15" customHeight="1" x14ac:dyDescent="0.2">
      <c r="A62" s="78">
        <v>5</v>
      </c>
      <c r="B62" s="126" t="s">
        <v>595</v>
      </c>
      <c r="C62" s="278">
        <v>20</v>
      </c>
      <c r="D62" s="69" t="s">
        <v>15</v>
      </c>
      <c r="E62" s="62"/>
      <c r="F62" s="62"/>
      <c r="G62" s="62">
        <f t="shared" si="16"/>
        <v>0</v>
      </c>
      <c r="H62" s="62">
        <f t="shared" si="17"/>
        <v>0</v>
      </c>
      <c r="I62" s="62">
        <f t="shared" si="18"/>
        <v>0</v>
      </c>
      <c r="J62" s="173"/>
      <c r="K62" s="252" t="s">
        <v>437</v>
      </c>
    </row>
    <row r="63" spans="1:11" s="12" customFormat="1" ht="15" customHeight="1" x14ac:dyDescent="0.2">
      <c r="A63" s="78">
        <v>6</v>
      </c>
      <c r="B63" s="126" t="s">
        <v>591</v>
      </c>
      <c r="C63" s="278">
        <v>60</v>
      </c>
      <c r="D63" s="69" t="s">
        <v>15</v>
      </c>
      <c r="E63" s="62"/>
      <c r="F63" s="62"/>
      <c r="G63" s="62">
        <f t="shared" si="16"/>
        <v>0</v>
      </c>
      <c r="H63" s="62">
        <f t="shared" si="17"/>
        <v>0</v>
      </c>
      <c r="I63" s="62">
        <f t="shared" si="18"/>
        <v>0</v>
      </c>
      <c r="J63" s="173"/>
      <c r="K63" s="252" t="s">
        <v>437</v>
      </c>
    </row>
    <row r="64" spans="1:11" s="12" customFormat="1" ht="15" customHeight="1" x14ac:dyDescent="0.2">
      <c r="A64" s="78">
        <v>7</v>
      </c>
      <c r="B64" s="126" t="s">
        <v>590</v>
      </c>
      <c r="C64" s="278">
        <v>150</v>
      </c>
      <c r="D64" s="69" t="s">
        <v>15</v>
      </c>
      <c r="E64" s="62"/>
      <c r="F64" s="62"/>
      <c r="G64" s="62">
        <f t="shared" si="16"/>
        <v>0</v>
      </c>
      <c r="H64" s="62">
        <f t="shared" si="17"/>
        <v>0</v>
      </c>
      <c r="I64" s="62">
        <f t="shared" si="18"/>
        <v>0</v>
      </c>
      <c r="J64" s="173"/>
      <c r="K64" s="226" t="s">
        <v>437</v>
      </c>
    </row>
    <row r="65" spans="1:11" s="12" customFormat="1" ht="15" customHeight="1" x14ac:dyDescent="0.2">
      <c r="A65" s="78">
        <v>8</v>
      </c>
      <c r="B65" s="126" t="s">
        <v>589</v>
      </c>
      <c r="C65" s="278">
        <v>20</v>
      </c>
      <c r="D65" s="69" t="s">
        <v>15</v>
      </c>
      <c r="E65" s="62"/>
      <c r="F65" s="62"/>
      <c r="G65" s="62">
        <f t="shared" ref="G65:G71" si="19">C65*F65</f>
        <v>0</v>
      </c>
      <c r="H65" s="62">
        <f t="shared" si="17"/>
        <v>0</v>
      </c>
      <c r="I65" s="62">
        <f t="shared" ref="I65:I71" si="20">G65+H65</f>
        <v>0</v>
      </c>
      <c r="J65" s="173"/>
      <c r="K65" s="252" t="s">
        <v>437</v>
      </c>
    </row>
    <row r="66" spans="1:11" s="12" customFormat="1" ht="15" customHeight="1" x14ac:dyDescent="0.2">
      <c r="A66" s="78">
        <v>9</v>
      </c>
      <c r="B66" s="126" t="s">
        <v>588</v>
      </c>
      <c r="C66" s="278">
        <v>30</v>
      </c>
      <c r="D66" s="69" t="s">
        <v>15</v>
      </c>
      <c r="E66" s="62"/>
      <c r="F66" s="62"/>
      <c r="G66" s="62">
        <f t="shared" si="19"/>
        <v>0</v>
      </c>
      <c r="H66" s="62">
        <f t="shared" si="17"/>
        <v>0</v>
      </c>
      <c r="I66" s="62">
        <f t="shared" si="20"/>
        <v>0</v>
      </c>
      <c r="J66" s="173"/>
      <c r="K66" s="252" t="s">
        <v>437</v>
      </c>
    </row>
    <row r="67" spans="1:11" s="12" customFormat="1" ht="15" customHeight="1" x14ac:dyDescent="0.2">
      <c r="A67" s="78">
        <v>10</v>
      </c>
      <c r="B67" s="126" t="s">
        <v>587</v>
      </c>
      <c r="C67" s="278">
        <v>60</v>
      </c>
      <c r="D67" s="69" t="s">
        <v>15</v>
      </c>
      <c r="E67" s="62"/>
      <c r="F67" s="62"/>
      <c r="G67" s="62">
        <f t="shared" si="19"/>
        <v>0</v>
      </c>
      <c r="H67" s="62">
        <f t="shared" si="17"/>
        <v>0</v>
      </c>
      <c r="I67" s="62">
        <f t="shared" si="20"/>
        <v>0</v>
      </c>
      <c r="J67" s="173"/>
      <c r="K67" s="252" t="s">
        <v>437</v>
      </c>
    </row>
    <row r="68" spans="1:11" s="12" customFormat="1" ht="15" customHeight="1" x14ac:dyDescent="0.2">
      <c r="A68" s="78">
        <v>11</v>
      </c>
      <c r="B68" s="126" t="s">
        <v>586</v>
      </c>
      <c r="C68" s="278">
        <v>20</v>
      </c>
      <c r="D68" s="69" t="s">
        <v>15</v>
      </c>
      <c r="E68" s="62"/>
      <c r="F68" s="62"/>
      <c r="G68" s="62">
        <f t="shared" si="19"/>
        <v>0</v>
      </c>
      <c r="H68" s="62">
        <f t="shared" si="17"/>
        <v>0</v>
      </c>
      <c r="I68" s="62">
        <f t="shared" si="20"/>
        <v>0</v>
      </c>
      <c r="J68" s="173"/>
      <c r="K68" s="252" t="s">
        <v>437</v>
      </c>
    </row>
    <row r="69" spans="1:11" s="12" customFormat="1" ht="15" customHeight="1" x14ac:dyDescent="0.2">
      <c r="A69" s="78">
        <v>12</v>
      </c>
      <c r="B69" s="126" t="s">
        <v>585</v>
      </c>
      <c r="C69" s="278">
        <v>10</v>
      </c>
      <c r="D69" s="69" t="s">
        <v>15</v>
      </c>
      <c r="E69" s="62"/>
      <c r="F69" s="62"/>
      <c r="G69" s="62">
        <f t="shared" si="19"/>
        <v>0</v>
      </c>
      <c r="H69" s="62">
        <f t="shared" si="17"/>
        <v>0</v>
      </c>
      <c r="I69" s="62">
        <f t="shared" si="20"/>
        <v>0</v>
      </c>
      <c r="J69" s="173"/>
      <c r="K69" s="252" t="s">
        <v>437</v>
      </c>
    </row>
    <row r="70" spans="1:11" s="12" customFormat="1" ht="15" customHeight="1" x14ac:dyDescent="0.2">
      <c r="A70" s="78">
        <v>13</v>
      </c>
      <c r="B70" s="126" t="s">
        <v>577</v>
      </c>
      <c r="C70" s="278">
        <v>5</v>
      </c>
      <c r="D70" s="69" t="s">
        <v>15</v>
      </c>
      <c r="E70" s="62"/>
      <c r="F70" s="62"/>
      <c r="G70" s="62">
        <f t="shared" si="19"/>
        <v>0</v>
      </c>
      <c r="H70" s="62">
        <f t="shared" si="17"/>
        <v>0</v>
      </c>
      <c r="I70" s="62">
        <f t="shared" si="20"/>
        <v>0</v>
      </c>
      <c r="J70" s="173"/>
      <c r="K70" s="252" t="s">
        <v>437</v>
      </c>
    </row>
    <row r="71" spans="1:11" s="12" customFormat="1" ht="15" customHeight="1" x14ac:dyDescent="0.2">
      <c r="A71" s="78">
        <v>14</v>
      </c>
      <c r="B71" s="126" t="s">
        <v>578</v>
      </c>
      <c r="C71" s="278">
        <v>5</v>
      </c>
      <c r="D71" s="69" t="s">
        <v>15</v>
      </c>
      <c r="E71" s="62"/>
      <c r="F71" s="62"/>
      <c r="G71" s="62">
        <f t="shared" si="19"/>
        <v>0</v>
      </c>
      <c r="H71" s="62">
        <f t="shared" si="17"/>
        <v>0</v>
      </c>
      <c r="I71" s="62">
        <f t="shared" si="20"/>
        <v>0</v>
      </c>
      <c r="J71" s="173"/>
      <c r="K71" s="252" t="s">
        <v>437</v>
      </c>
    </row>
    <row r="72" spans="1:11" s="12" customFormat="1" ht="15" customHeight="1" x14ac:dyDescent="0.2">
      <c r="A72" s="298" t="s">
        <v>235</v>
      </c>
      <c r="B72" s="299"/>
      <c r="C72" s="299"/>
      <c r="D72" s="299"/>
      <c r="E72" s="155" t="s">
        <v>437</v>
      </c>
      <c r="F72" s="155" t="s">
        <v>437</v>
      </c>
      <c r="G72" s="156">
        <f>SUM(G58:G71)</f>
        <v>0</v>
      </c>
      <c r="H72" s="156">
        <f>SUM(H58:H71)</f>
        <v>0</v>
      </c>
      <c r="I72" s="156">
        <f>SUM(I58:I71)</f>
        <v>0</v>
      </c>
      <c r="J72" s="253">
        <f>SUM(J58:J71)</f>
        <v>0</v>
      </c>
      <c r="K72" s="252" t="s">
        <v>437</v>
      </c>
    </row>
    <row r="73" spans="1:11" ht="14.25" customHeight="1" x14ac:dyDescent="0.25">
      <c r="A73" s="294" t="s">
        <v>693</v>
      </c>
      <c r="B73" s="350"/>
      <c r="C73" s="350"/>
      <c r="D73" s="350"/>
      <c r="E73" s="350"/>
      <c r="F73" s="350"/>
      <c r="G73" s="350"/>
      <c r="H73" s="350"/>
      <c r="I73" s="350"/>
      <c r="J73" s="250"/>
      <c r="K73" s="251"/>
    </row>
    <row r="74" spans="1:11" s="12" customFormat="1" ht="15" customHeight="1" x14ac:dyDescent="0.2">
      <c r="A74" s="87">
        <v>1</v>
      </c>
      <c r="B74" s="220" t="s">
        <v>508</v>
      </c>
      <c r="C74" s="161">
        <v>260</v>
      </c>
      <c r="D74" s="157" t="s">
        <v>385</v>
      </c>
      <c r="E74" s="201"/>
      <c r="F74" s="201"/>
      <c r="G74" s="201">
        <f>C74*F74</f>
        <v>0</v>
      </c>
      <c r="H74" s="201">
        <f t="shared" ref="H74" si="21">G74*0.095</f>
        <v>0</v>
      </c>
      <c r="I74" s="201">
        <f>G74+H74</f>
        <v>0</v>
      </c>
      <c r="J74" s="179"/>
      <c r="K74" s="252" t="s">
        <v>437</v>
      </c>
    </row>
    <row r="75" spans="1:11" ht="14.1" customHeight="1" x14ac:dyDescent="0.25">
      <c r="A75" s="296" t="s">
        <v>236</v>
      </c>
      <c r="B75" s="316"/>
      <c r="C75" s="316"/>
      <c r="D75" s="316"/>
      <c r="E75" s="65" t="s">
        <v>437</v>
      </c>
      <c r="F75" s="65" t="s">
        <v>437</v>
      </c>
      <c r="G75" s="66">
        <f>SUM(G74:G74)</f>
        <v>0</v>
      </c>
      <c r="H75" s="66">
        <f>SUM(H74:H74)</f>
        <v>0</v>
      </c>
      <c r="I75" s="66">
        <f>SUM(I74:I74)</f>
        <v>0</v>
      </c>
      <c r="J75" s="254">
        <f>SUM(J74:J74)</f>
        <v>0</v>
      </c>
      <c r="K75" s="252" t="s">
        <v>437</v>
      </c>
    </row>
    <row r="76" spans="1:11" ht="14.1" customHeight="1" x14ac:dyDescent="0.25">
      <c r="A76" s="197"/>
      <c r="B76" s="197"/>
      <c r="C76" s="197"/>
      <c r="D76" s="197"/>
      <c r="E76" s="198"/>
      <c r="F76" s="198"/>
      <c r="G76" s="199"/>
      <c r="H76" s="199"/>
      <c r="I76" s="199"/>
      <c r="J76" s="255"/>
      <c r="K76" s="256"/>
    </row>
    <row r="77" spans="1:11" ht="14.1" customHeight="1" x14ac:dyDescent="0.25">
      <c r="A77" s="197"/>
      <c r="B77" s="197"/>
      <c r="C77" s="197"/>
      <c r="D77" s="197"/>
      <c r="E77" s="198"/>
      <c r="F77" s="198"/>
      <c r="G77" s="199"/>
      <c r="H77" s="199"/>
      <c r="I77" s="199"/>
      <c r="J77" s="255"/>
      <c r="K77" s="256"/>
    </row>
    <row r="78" spans="1:11" ht="14.1" customHeight="1" x14ac:dyDescent="0.25">
      <c r="A78" s="22" t="s">
        <v>263</v>
      </c>
      <c r="B78" s="5"/>
      <c r="C78" s="194"/>
      <c r="D78" s="195"/>
      <c r="E78" s="8"/>
      <c r="F78" s="8"/>
      <c r="G78" s="8"/>
      <c r="H78" s="8"/>
      <c r="I78" s="8"/>
      <c r="J78" s="7"/>
      <c r="K78" s="7"/>
    </row>
    <row r="79" spans="1:11" ht="14.1" customHeight="1" x14ac:dyDescent="0.25">
      <c r="A79" s="313" t="s">
        <v>264</v>
      </c>
      <c r="B79" s="314"/>
      <c r="C79" s="314"/>
      <c r="D79" s="314"/>
      <c r="E79" s="314"/>
      <c r="F79" s="314"/>
      <c r="G79" s="314"/>
      <c r="H79" s="314"/>
      <c r="I79" s="314"/>
      <c r="J79" s="314"/>
      <c r="K79" s="314"/>
    </row>
    <row r="80" spans="1:11" ht="14.1" customHeight="1" x14ac:dyDescent="0.25">
      <c r="A80" s="313" t="s">
        <v>566</v>
      </c>
      <c r="B80" s="314"/>
      <c r="C80" s="314"/>
      <c r="D80" s="314"/>
      <c r="E80" s="314"/>
      <c r="F80" s="314"/>
      <c r="G80" s="314"/>
      <c r="H80" s="314"/>
      <c r="I80" s="314"/>
      <c r="J80" s="314"/>
      <c r="K80" s="314"/>
    </row>
    <row r="81" spans="1:12" ht="14.1" customHeight="1" x14ac:dyDescent="0.25">
      <c r="A81" s="7" t="s">
        <v>567</v>
      </c>
      <c r="B81" s="4"/>
      <c r="C81" s="194"/>
      <c r="D81" s="195"/>
      <c r="E81" s="8"/>
      <c r="F81" s="8"/>
      <c r="G81" s="8"/>
      <c r="H81" s="8"/>
      <c r="I81" s="8"/>
      <c r="J81" s="7"/>
      <c r="K81" s="7"/>
    </row>
    <row r="82" spans="1:12" ht="14.1" customHeight="1" x14ac:dyDescent="0.25">
      <c r="A82" s="7" t="s">
        <v>265</v>
      </c>
      <c r="B82" s="4"/>
      <c r="C82" s="194"/>
      <c r="D82" s="195"/>
      <c r="E82" s="8"/>
      <c r="F82" s="8"/>
      <c r="G82" s="8"/>
      <c r="H82" s="8"/>
      <c r="I82" s="8"/>
      <c r="J82" s="7"/>
      <c r="K82" s="7"/>
    </row>
    <row r="83" spans="1:12" ht="14.1" customHeight="1" x14ac:dyDescent="0.25">
      <c r="A83" s="7" t="s">
        <v>266</v>
      </c>
      <c r="B83" s="4"/>
      <c r="C83" s="194"/>
      <c r="D83" s="195"/>
      <c r="E83" s="8"/>
      <c r="F83" s="8"/>
      <c r="G83" s="8"/>
      <c r="H83" s="8"/>
      <c r="I83" s="8"/>
      <c r="J83" s="7"/>
      <c r="K83" s="7"/>
      <c r="L83" s="50"/>
    </row>
    <row r="84" spans="1:12" ht="14.1" customHeight="1" x14ac:dyDescent="0.25">
      <c r="A84" s="7" t="s">
        <v>267</v>
      </c>
      <c r="B84" s="4"/>
      <c r="C84" s="194"/>
      <c r="D84" s="195"/>
      <c r="E84" s="8"/>
      <c r="F84" s="8"/>
      <c r="G84" s="8"/>
      <c r="H84" s="8"/>
      <c r="I84" s="8"/>
      <c r="J84" s="7"/>
      <c r="K84" s="7"/>
    </row>
    <row r="85" spans="1:12" ht="16.5" customHeight="1" x14ac:dyDescent="0.25">
      <c r="A85" s="293" t="s">
        <v>562</v>
      </c>
      <c r="B85" s="293"/>
      <c r="C85" s="293"/>
      <c r="D85" s="293"/>
      <c r="E85" s="293"/>
      <c r="F85" s="293"/>
      <c r="G85" s="293"/>
      <c r="H85" s="293"/>
      <c r="I85" s="293"/>
      <c r="J85" s="293"/>
      <c r="K85" s="293"/>
    </row>
    <row r="86" spans="1:12" s="6" customFormat="1" ht="39" customHeight="1" x14ac:dyDescent="0.25">
      <c r="A86" s="293" t="s">
        <v>694</v>
      </c>
      <c r="B86" s="293"/>
      <c r="C86" s="293"/>
      <c r="D86" s="293"/>
      <c r="E86" s="293"/>
      <c r="F86" s="293"/>
      <c r="G86" s="293"/>
      <c r="H86" s="293"/>
      <c r="I86" s="293"/>
      <c r="J86" s="293"/>
      <c r="K86" s="293"/>
    </row>
    <row r="87" spans="1:12" s="6" customFormat="1" ht="14.25" customHeight="1" x14ac:dyDescent="0.25">
      <c r="A87" s="40"/>
      <c r="B87" s="38"/>
      <c r="C87" s="38"/>
      <c r="D87" s="38"/>
      <c r="E87" s="38"/>
      <c r="F87" s="38"/>
      <c r="G87" s="38"/>
      <c r="H87" s="38"/>
    </row>
    <row r="88" spans="1:12" s="6" customFormat="1" ht="14.25" customHeight="1" x14ac:dyDescent="0.25">
      <c r="A88" s="50"/>
      <c r="B88" s="38"/>
      <c r="C88" s="38"/>
      <c r="D88" s="38"/>
      <c r="E88" s="38"/>
      <c r="F88" s="38"/>
      <c r="G88" s="38"/>
      <c r="H88" s="38"/>
    </row>
    <row r="89" spans="1:12" ht="16.5" customHeight="1" x14ac:dyDescent="0.3">
      <c r="A89" s="45" t="s">
        <v>268</v>
      </c>
      <c r="B89" s="45"/>
      <c r="C89" s="45" t="s">
        <v>438</v>
      </c>
      <c r="D89" s="44"/>
      <c r="E89" s="44"/>
      <c r="F89" s="18"/>
      <c r="G89" s="44"/>
      <c r="H89" s="46" t="s">
        <v>439</v>
      </c>
      <c r="I89" s="44"/>
      <c r="J89" s="289"/>
      <c r="K89" s="289"/>
      <c r="L89" s="289"/>
    </row>
    <row r="90" spans="1:12" s="6" customFormat="1" x14ac:dyDescent="0.25">
      <c r="A90" s="47"/>
      <c r="C90" s="47"/>
      <c r="D90" s="48"/>
      <c r="E90" s="48"/>
      <c r="F90" s="48"/>
      <c r="G90" s="48"/>
      <c r="H90" s="48"/>
    </row>
    <row r="91" spans="1:12" s="6" customFormat="1" x14ac:dyDescent="0.25"/>
    <row r="92" spans="1:12" s="6" customFormat="1" x14ac:dyDescent="0.25"/>
    <row r="93" spans="1:12" s="6" customFormat="1" x14ac:dyDescent="0.25"/>
    <row r="94" spans="1:12" s="6" customFormat="1" x14ac:dyDescent="0.25"/>
    <row r="95" spans="1:12" s="6" customFormat="1" x14ac:dyDescent="0.25"/>
    <row r="96" spans="1:12" s="6" customFormat="1" x14ac:dyDescent="0.25"/>
    <row r="97" s="6" customFormat="1" x14ac:dyDescent="0.25"/>
  </sheetData>
  <mergeCells count="20">
    <mergeCell ref="A1:K1"/>
    <mergeCell ref="A73:I73"/>
    <mergeCell ref="E2:M2"/>
    <mergeCell ref="A57:I57"/>
    <mergeCell ref="A7:I7"/>
    <mergeCell ref="A24:D24"/>
    <mergeCell ref="A52:I52"/>
    <mergeCell ref="A25:I25"/>
    <mergeCell ref="A42:D42"/>
    <mergeCell ref="A43:I43"/>
    <mergeCell ref="A51:D51"/>
    <mergeCell ref="A72:D72"/>
    <mergeCell ref="A56:D56"/>
    <mergeCell ref="A47:I47"/>
    <mergeCell ref="A46:D46"/>
    <mergeCell ref="A79:K79"/>
    <mergeCell ref="A80:K80"/>
    <mergeCell ref="A85:K85"/>
    <mergeCell ref="A86:K86"/>
    <mergeCell ref="A75:D75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12</vt:i4>
      </vt:variant>
    </vt:vector>
  </HeadingPairs>
  <TitlesOfParts>
    <vt:vector size="12" baseType="lpstr">
      <vt:lpstr>MLEKO IN MLEČNI IZDELKI</vt:lpstr>
      <vt:lpstr>MESO IN MESNI IZDELKI</vt:lpstr>
      <vt:lpstr>RIBE</vt:lpstr>
      <vt:lpstr>KOKOŠJA JAJCA</vt:lpstr>
      <vt:lpstr>SVEŽA ZELENJAVA, SADJE, SUHO, .</vt:lpstr>
      <vt:lpstr>ZAM. IN KON. ZEL. IN SADJE</vt:lpstr>
      <vt:lpstr>SADNI SOKOVI IN SADNE PIJAČE</vt:lpstr>
      <vt:lpstr>ZAMRZNJENI IZDELKI IZ TESTA</vt:lpstr>
      <vt:lpstr>ŽITA, MLEVSKI IZDELKI,TESTENIN</vt:lpstr>
      <vt:lpstr>KRUH IN PEKOVSKO PECIVO ...</vt:lpstr>
      <vt:lpstr>SPLOŠNO PREHRAMBENO BLAGO</vt:lpstr>
      <vt:lpstr>Sheet1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Zoran Kalakovič</cp:lastModifiedBy>
  <cp:lastPrinted>2014-06-03T09:03:35Z</cp:lastPrinted>
  <dcterms:created xsi:type="dcterms:W3CDTF">2012-02-07T10:23:43Z</dcterms:created>
  <dcterms:modified xsi:type="dcterms:W3CDTF">2014-09-04T07:27:23Z</dcterms:modified>
</cp:coreProperties>
</file>